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57318100-E275-4D82-A64D-32541C9A1B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calcPr calcId="191029"/>
</workbook>
</file>

<file path=xl/calcChain.xml><?xml version="1.0" encoding="utf-8"?>
<calcChain xmlns="http://schemas.openxmlformats.org/spreadsheetml/2006/main">
  <c r="M19" i="2" l="1"/>
  <c r="M70" i="2" s="1"/>
  <c r="M21" i="2" l="1"/>
  <c r="M20" i="2" s="1"/>
  <c r="M33" i="2"/>
  <c r="M32" i="2" s="1"/>
  <c r="M31" i="2" s="1"/>
  <c r="A61" i="1" s="1"/>
  <c r="M29" i="2"/>
  <c r="M28" i="2" s="1"/>
  <c r="M27" i="2" s="1"/>
  <c r="A57" i="1" s="1"/>
  <c r="A31" i="2"/>
  <c r="A27" i="2"/>
  <c r="M25" i="2"/>
  <c r="M24" i="2" s="1"/>
  <c r="M23" i="2" s="1"/>
  <c r="A53" i="1" s="1"/>
  <c r="A23" i="2"/>
  <c r="G70" i="1" l="1"/>
  <c r="D52" i="1"/>
  <c r="J70" i="1"/>
  <c r="G56" i="1"/>
  <c r="M70" i="1"/>
  <c r="J60" i="1"/>
  <c r="L76" i="2"/>
  <c r="L75" i="2"/>
  <c r="M41" i="2" l="1"/>
  <c r="A19" i="2" l="1"/>
  <c r="B5" i="2"/>
  <c r="B76" i="2" l="1"/>
  <c r="B75" i="2"/>
  <c r="B72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65" i="2" l="1"/>
  <c r="M64" i="2" s="1"/>
  <c r="M59" i="2"/>
  <c r="M58" i="2" s="1"/>
  <c r="M46" i="2"/>
  <c r="M45" i="2" s="1"/>
  <c r="M52" i="2"/>
  <c r="M51" i="2" s="1"/>
  <c r="M57" i="2" l="1"/>
  <c r="A69" i="1" s="1"/>
  <c r="M44" i="2"/>
  <c r="A65" i="1" s="1"/>
  <c r="B57" i="2"/>
  <c r="B44" i="2"/>
  <c r="B72" i="1" l="1"/>
  <c r="A49" i="1"/>
  <c r="B48" i="1" s="1"/>
  <c r="B2" i="2"/>
  <c r="B1" i="2"/>
  <c r="C70" i="1" l="1"/>
  <c r="D70" i="1"/>
  <c r="B14" i="2"/>
</calcChain>
</file>

<file path=xl/sharedStrings.xml><?xml version="1.0" encoding="utf-8"?>
<sst xmlns="http://schemas.openxmlformats.org/spreadsheetml/2006/main" count="248" uniqueCount="162">
  <si>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</si>
  <si>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</si>
  <si>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</si>
  <si>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</si>
  <si>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</si>
  <si>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</si>
  <si>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</si>
  <si>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</si>
  <si>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</si>
  <si>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</si>
  <si>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</si>
  <si>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</si>
  <si>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</si>
  <si>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</si>
  <si>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</si>
  <si>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</si>
  <si>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</si>
  <si>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</si>
  <si>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</si>
  <si>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</si>
  <si>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</si>
  <si>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</si>
  <si>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</si>
  <si>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</si>
  <si>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</si>
  <si>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</si>
  <si>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</si>
  <si>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</si>
  <si>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</si>
  <si>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</si>
  <si>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</si>
  <si>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</si>
  <si>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</si>
  <si>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</si>
  <si>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</si>
  <si>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</si>
  <si>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</si>
  <si>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</si>
  <si>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</si>
  <si>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</si>
  <si>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</si>
  <si>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</si>
  <si>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</si>
  <si>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</si>
  <si>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</si>
  <si>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</si>
  <si>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</si>
  <si>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</si>
  <si>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</si>
  <si>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</si>
  <si>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</si>
  <si>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</si>
  <si>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</si>
  <si>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</si>
  <si>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</si>
  <si>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</si>
  <si>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</si>
  <si>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</si>
  <si>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</si>
  <si>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</si>
  <si>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</si>
  <si>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</si>
  <si>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</si>
  <si>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</si>
  <si>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</si>
  <si>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</si>
  <si>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</si>
  <si>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</si>
  <si>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</si>
  <si>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</si>
  <si>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</si>
  <si>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</si>
  <si>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</si>
  <si>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</si>
  <si>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</si>
  <si>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</si>
  <si>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</si>
  <si>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</si>
  <si>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</si>
  <si>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</si>
  <si>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</si>
  <si>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</si>
  <si>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</si>
  <si>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</si>
  <si>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</si>
  <si>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</si>
  <si>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</si>
  <si>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</si>
  <si>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</si>
  <si>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</si>
  <si>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</si>
  <si>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</si>
  <si>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</si>
  <si>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</si>
  <si>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</si>
  <si>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</si>
  <si>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</si>
  <si>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</si>
  <si>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</si>
  <si>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</si>
  <si>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</si>
  <si>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</si>
  <si>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</si>
  <si>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</si>
  <si>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</si>
  <si>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</si>
  <si>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</si>
  <si>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</si>
  <si>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</si>
  <si>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</si>
  <si>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</si>
  <si>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</si>
  <si>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</si>
  <si>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</si>
  <si>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</si>
  <si>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</si>
  <si>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</si>
  <si>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</si>
  <si>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</si>
  <si>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</si>
  <si>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</si>
  <si>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</si>
  <si>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</si>
  <si>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</si>
  <si>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</si>
  <si>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</si>
  <si>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</si>
  <si>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</si>
  <si>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</si>
  <si>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</si>
  <si>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</si>
  <si>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</si>
  <si>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</si>
  <si>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</si>
  <si>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</si>
  <si>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</si>
  <si>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</si>
  <si>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</si>
  <si>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</si>
  <si>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</si>
  <si>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Pelaksanaan Urusan Pemerintahan yang Dilimpahkan kepada Camat</t>
  </si>
  <si>
    <t>Persentase Pelaksanaan Urusan Pemerintahan yang Dilimpahkan kepada Camat yang terselenggara</t>
  </si>
  <si>
    <t>Menyediakan konsumsi untuk penyelenggaraan rapat koordinasi terkait perizinan</t>
  </si>
  <si>
    <t>Pelaksanaan Urusan Pemerintahan yang terkait dengan pelayanan  Non Perijinan</t>
  </si>
  <si>
    <t>Jumlah laporan Pelaksanaan Non  Perijinan pada urusan pemerintahan</t>
  </si>
  <si>
    <t>laporan</t>
  </si>
  <si>
    <t>- Belanja honorarium Tim Pelaksana Kegiatan dan Sekretariat Tim Pelaksana Kegiatan</t>
  </si>
  <si>
    <t>Komponen I  Honorarium Tim Pelaksana Kegiatan</t>
  </si>
  <si>
    <t>Operator SIAK</t>
  </si>
  <si>
    <t>orang/bln</t>
  </si>
  <si>
    <t>Tahap III</t>
  </si>
  <si>
    <t>Tahap IV</t>
  </si>
  <si>
    <t>Nilai IKM Kecamatan</t>
  </si>
  <si>
    <t>IKM = 85,19</t>
  </si>
  <si>
    <t>1.877 Laporan</t>
  </si>
  <si>
    <t>Kecamatan Pandanarum</t>
  </si>
  <si>
    <t>Aparatur di Kecamatan Pandanarum dan Masyarakat</t>
  </si>
  <si>
    <t>Komponen II  Honorarium Tim Pelaksana Kegiatan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</si>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</sst>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sz val="11"/>
      <name val="Bookman Old Style"/>
      <family val="1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7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8" fontId="20" fillId="0" borderId="8" xfId="3" applyNumberFormat="1" applyFont="1" applyBorder="1" applyAlignment="1">
      <alignment vertical="top" shrinkToFit="1"/>
    </xf>
    <xf numFmtId="0" fontId="20" fillId="0" borderId="8" xfId="3" applyFont="1" applyBorder="1" applyAlignment="1">
      <alignment horizontal="left" vertical="top"/>
    </xf>
    <xf numFmtId="0" fontId="20" fillId="0" borderId="2" xfId="3" applyFont="1" applyBorder="1" applyAlignment="1">
      <alignment vertical="top"/>
    </xf>
    <xf numFmtId="168" fontId="20" fillId="0" borderId="0" xfId="3" applyNumberFormat="1" applyFont="1" applyAlignment="1">
      <alignment horizontal="left"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0" fontId="3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20" fillId="0" borderId="2" xfId="3" applyFont="1" applyBorder="1" applyAlignment="1">
      <alignment horizontal="left" vertical="top" wrapText="1"/>
    </xf>
    <xf numFmtId="0" fontId="20" fillId="0" borderId="3" xfId="3" applyFont="1" applyBorder="1" applyAlignment="1">
      <alignment horizontal="left" vertical="top" wrapText="1"/>
    </xf>
    <xf numFmtId="0" fontId="20" fillId="0" borderId="4" xfId="3" applyFont="1" applyBorder="1" applyAlignment="1">
      <alignment horizontal="left" vertical="top" wrapText="1"/>
    </xf>
    <xf numFmtId="0" fontId="18" fillId="0" borderId="0" xfId="0" applyFont="1"/>
    <xf numFmtId="0" fontId="15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168" fontId="20" fillId="0" borderId="0" xfId="3" applyNumberFormat="1" applyFont="1" applyAlignment="1">
      <alignment vertical="top" shrinkToFit="1"/>
    </xf>
    <xf numFmtId="169" fontId="20" fillId="0" borderId="9" xfId="3" applyNumberFormat="1" applyFont="1" applyBorder="1" applyAlignment="1">
      <alignment horizontal="right" vertical="top" shrinkToFit="1"/>
    </xf>
    <xf numFmtId="0" fontId="20" fillId="0" borderId="10" xfId="3" applyFont="1" applyBorder="1" applyAlignment="1">
      <alignment horizontal="left" vertical="top"/>
    </xf>
    <xf numFmtId="0" fontId="20" fillId="0" borderId="11" xfId="3" applyFont="1" applyBorder="1" applyAlignment="1">
      <alignment horizontal="left" vertical="top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166" fontId="10" fillId="0" borderId="5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164" fontId="10" fillId="0" borderId="5" xfId="2" applyFont="1" applyFill="1" applyBorder="1" applyAlignment="1">
      <alignment horizontal="center"/>
    </xf>
    <xf numFmtId="164" fontId="10" fillId="0" borderId="7" xfId="2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9" fontId="4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/>
    </xf>
    <xf numFmtId="166" fontId="3" fillId="0" borderId="1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0"/>
  <sheetViews>
    <sheetView tabSelected="1" view="pageBreakPreview" topLeftCell="A39" zoomScale="85" zoomScaleNormal="85" zoomScaleSheetLayoutView="85" workbookViewId="0">
      <selection activeCell="A48" sqref="A48"/>
    </sheetView>
  </sheetViews>
  <sheetFormatPr defaultRowHeight="15" x14ac:dyDescent="0.25"/>
  <cols>
    <col min="1" max="1" width="33.5703125" customWidth="1"/>
    <col min="2" max="13" width="11.42578125" customWidth="1"/>
    <col min="14" max="14" width="12.5703125" customWidth="1"/>
  </cols>
  <sheetData>
    <row r="1" spans="1:15" x14ac:dyDescent="0.25">
      <c r="C1" s="14" t="s">
        <v>55</v>
      </c>
    </row>
    <row r="3" spans="1:15" x14ac:dyDescent="0.25">
      <c r="A3" s="1" t="s">
        <v>0</v>
      </c>
      <c r="B3" s="89" t="s">
        <v>155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5" x14ac:dyDescent="0.25">
      <c r="A4" s="1" t="s">
        <v>1</v>
      </c>
      <c r="B4" s="89" t="s">
        <v>155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</row>
    <row r="5" spans="1:15" x14ac:dyDescent="0.25">
      <c r="A5" s="110" t="s">
        <v>64</v>
      </c>
      <c r="B5" s="99" t="s">
        <v>8</v>
      </c>
      <c r="C5" s="99"/>
      <c r="D5" s="99"/>
      <c r="E5" s="99"/>
      <c r="F5" s="99"/>
      <c r="G5" s="99" t="s">
        <v>10</v>
      </c>
      <c r="H5" s="99"/>
      <c r="I5" s="99"/>
      <c r="J5" s="99"/>
      <c r="K5" s="99" t="s">
        <v>9</v>
      </c>
      <c r="L5" s="99"/>
      <c r="M5" s="99"/>
    </row>
    <row r="6" spans="1:15" ht="31.5" customHeight="1" x14ac:dyDescent="0.25">
      <c r="A6" s="110"/>
      <c r="B6" s="92" t="s">
        <v>152</v>
      </c>
      <c r="C6" s="92"/>
      <c r="D6" s="92"/>
      <c r="E6" s="92"/>
      <c r="F6" s="92"/>
      <c r="G6" s="102" t="s">
        <v>134</v>
      </c>
      <c r="H6" s="103"/>
      <c r="I6" s="103"/>
      <c r="J6" s="103"/>
      <c r="K6" s="103" t="s">
        <v>133</v>
      </c>
      <c r="L6" s="103"/>
      <c r="M6" s="103"/>
    </row>
    <row r="7" spans="1:15" x14ac:dyDescent="0.25">
      <c r="A7" s="1" t="s">
        <v>2</v>
      </c>
      <c r="B7" s="89" t="s">
        <v>139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</row>
    <row r="8" spans="1:15" x14ac:dyDescent="0.25">
      <c r="A8" s="100" t="s">
        <v>3</v>
      </c>
      <c r="B8" s="99" t="s">
        <v>8</v>
      </c>
      <c r="C8" s="99"/>
      <c r="D8" s="99"/>
      <c r="E8" s="99"/>
      <c r="F8" s="99"/>
      <c r="G8" s="99" t="s">
        <v>10</v>
      </c>
      <c r="H8" s="99"/>
      <c r="I8" s="99"/>
      <c r="J8" s="99"/>
      <c r="K8" s="99" t="s">
        <v>9</v>
      </c>
      <c r="L8" s="99"/>
      <c r="M8" s="99"/>
    </row>
    <row r="9" spans="1:15" s="29" customFormat="1" ht="36.75" customHeight="1" x14ac:dyDescent="0.25">
      <c r="A9" s="100"/>
      <c r="B9" s="101" t="s">
        <v>135</v>
      </c>
      <c r="C9" s="101"/>
      <c r="D9" s="101"/>
      <c r="E9" s="101"/>
      <c r="F9" s="101"/>
      <c r="G9" s="100">
        <v>100</v>
      </c>
      <c r="H9" s="100"/>
      <c r="I9" s="100"/>
      <c r="J9" s="100"/>
      <c r="K9" s="100" t="s">
        <v>56</v>
      </c>
      <c r="L9" s="100"/>
      <c r="M9" s="100"/>
    </row>
    <row r="10" spans="1:15" ht="15" customHeight="1" x14ac:dyDescent="0.25">
      <c r="A10" s="1" t="s">
        <v>4</v>
      </c>
      <c r="B10" s="104" t="s">
        <v>140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</row>
    <row r="11" spans="1:15" x14ac:dyDescent="0.25">
      <c r="A11" s="100" t="s">
        <v>5</v>
      </c>
      <c r="B11" s="99" t="s">
        <v>8</v>
      </c>
      <c r="C11" s="99"/>
      <c r="D11" s="99"/>
      <c r="E11" s="99"/>
      <c r="F11" s="99"/>
      <c r="G11" s="99" t="s">
        <v>10</v>
      </c>
      <c r="H11" s="99"/>
      <c r="I11" s="99"/>
      <c r="J11" s="99"/>
      <c r="K11" s="99" t="s">
        <v>9</v>
      </c>
      <c r="L11" s="99"/>
      <c r="M11" s="99"/>
    </row>
    <row r="12" spans="1:15" s="29" customFormat="1" ht="28.5" customHeight="1" x14ac:dyDescent="0.25">
      <c r="A12" s="100"/>
      <c r="B12" s="109" t="s">
        <v>141</v>
      </c>
      <c r="C12" s="109"/>
      <c r="D12" s="109"/>
      <c r="E12" s="109"/>
      <c r="F12" s="109"/>
      <c r="G12" s="100">
        <v>100</v>
      </c>
      <c r="H12" s="100"/>
      <c r="I12" s="100"/>
      <c r="J12" s="100"/>
      <c r="K12" s="100" t="s">
        <v>56</v>
      </c>
      <c r="L12" s="100"/>
      <c r="M12" s="100"/>
    </row>
    <row r="13" spans="1:15" x14ac:dyDescent="0.25">
      <c r="A13" s="1" t="s">
        <v>6</v>
      </c>
      <c r="B13" s="89" t="s">
        <v>143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O13" s="68"/>
    </row>
    <row r="14" spans="1:15" x14ac:dyDescent="0.25">
      <c r="A14" s="100" t="s">
        <v>7</v>
      </c>
      <c r="B14" s="99" t="s">
        <v>8</v>
      </c>
      <c r="C14" s="99"/>
      <c r="D14" s="99"/>
      <c r="E14" s="99"/>
      <c r="F14" s="99"/>
      <c r="G14" s="99" t="s">
        <v>10</v>
      </c>
      <c r="H14" s="99"/>
      <c r="I14" s="99"/>
      <c r="J14" s="99"/>
      <c r="K14" s="99" t="s">
        <v>9</v>
      </c>
      <c r="L14" s="99"/>
      <c r="M14" s="99"/>
      <c r="O14" s="68"/>
    </row>
    <row r="15" spans="1:15" s="29" customFormat="1" ht="50.25" customHeight="1" x14ac:dyDescent="0.25">
      <c r="A15" s="100"/>
      <c r="B15" s="105" t="s">
        <v>144</v>
      </c>
      <c r="C15" s="106"/>
      <c r="D15" s="106"/>
      <c r="E15" s="106"/>
      <c r="F15" s="107"/>
      <c r="G15" s="108">
        <v>1887</v>
      </c>
      <c r="H15" s="100"/>
      <c r="I15" s="100"/>
      <c r="J15" s="100"/>
      <c r="K15" s="100" t="s">
        <v>145</v>
      </c>
      <c r="L15" s="100"/>
      <c r="M15" s="100"/>
      <c r="O15" s="68"/>
    </row>
    <row r="16" spans="1:15" x14ac:dyDescent="0.25">
      <c r="A16" s="89" t="s">
        <v>11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O16" s="68"/>
    </row>
    <row r="17" spans="1:15" x14ac:dyDescent="0.25">
      <c r="A17" s="1" t="s">
        <v>12</v>
      </c>
      <c r="B17" s="79" t="s">
        <v>58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O17" s="68"/>
    </row>
    <row r="18" spans="1:15" x14ac:dyDescent="0.25">
      <c r="A18" s="1"/>
      <c r="B18" s="79" t="s">
        <v>59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O18" s="68"/>
    </row>
    <row r="19" spans="1:15" x14ac:dyDescent="0.25">
      <c r="A19" s="1"/>
      <c r="B19" s="79" t="s">
        <v>60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</row>
    <row r="20" spans="1:15" x14ac:dyDescent="0.25">
      <c r="A20" s="1"/>
      <c r="B20" s="79" t="s">
        <v>63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5" hidden="1" x14ac:dyDescent="0.25">
      <c r="A21" s="1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</row>
    <row r="22" spans="1:15" hidden="1" x14ac:dyDescent="0.25">
      <c r="A22" s="1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</row>
    <row r="23" spans="1:15" x14ac:dyDescent="0.25">
      <c r="A23" s="1"/>
      <c r="B23" s="111" t="s">
        <v>132</v>
      </c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3"/>
    </row>
    <row r="24" spans="1:15" x14ac:dyDescent="0.25">
      <c r="A24" s="1"/>
      <c r="B24" s="32" t="s">
        <v>137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5" x14ac:dyDescent="0.25">
      <c r="A25" s="1"/>
      <c r="B25" s="32" t="s">
        <v>136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5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5" x14ac:dyDescent="0.25">
      <c r="A27" s="1" t="s">
        <v>13</v>
      </c>
      <c r="B27" s="92" t="s">
        <v>142</v>
      </c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</row>
    <row r="28" spans="1:15" ht="16.5" customHeight="1" x14ac:dyDescent="0.25">
      <c r="A28" s="1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</row>
    <row r="29" spans="1:15" hidden="1" x14ac:dyDescent="0.25">
      <c r="A29" s="1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</row>
    <row r="30" spans="1:15" hidden="1" x14ac:dyDescent="0.25">
      <c r="A30" s="1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</row>
    <row r="31" spans="1:15" hidden="1" x14ac:dyDescent="0.25">
      <c r="A31" s="1"/>
      <c r="B31" s="92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</row>
    <row r="32" spans="1:15" hidden="1" x14ac:dyDescent="0.25">
      <c r="A32" s="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</row>
    <row r="33" spans="1:13" x14ac:dyDescent="0.25">
      <c r="A33" s="1" t="s">
        <v>65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x14ac:dyDescent="0.25">
      <c r="A34" s="22" t="s">
        <v>66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</row>
    <row r="35" spans="1:13" x14ac:dyDescent="0.25">
      <c r="A35" s="22" t="s">
        <v>98</v>
      </c>
      <c r="B35" s="85" t="s">
        <v>153</v>
      </c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</row>
    <row r="36" spans="1:13" x14ac:dyDescent="0.25">
      <c r="A36" s="22" t="s">
        <v>68</v>
      </c>
      <c r="B36" s="117">
        <v>1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</row>
    <row r="37" spans="1:13" x14ac:dyDescent="0.25">
      <c r="A37" s="22" t="s">
        <v>69</v>
      </c>
      <c r="B37" s="114">
        <v>1</v>
      </c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</row>
    <row r="38" spans="1:13" x14ac:dyDescent="0.25">
      <c r="A38" s="22" t="s">
        <v>70</v>
      </c>
      <c r="B38" s="85" t="s">
        <v>154</v>
      </c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</row>
    <row r="39" spans="1:13" x14ac:dyDescent="0.25">
      <c r="A39" s="22" t="s">
        <v>67</v>
      </c>
      <c r="B39" s="116" t="s">
        <v>57</v>
      </c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</row>
    <row r="40" spans="1:13" x14ac:dyDescent="0.25">
      <c r="A40" s="2" t="s">
        <v>14</v>
      </c>
      <c r="B40" s="87" t="s">
        <v>156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</row>
    <row r="41" spans="1:13" x14ac:dyDescent="0.25">
      <c r="A41" s="1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</row>
    <row r="42" spans="1:13" x14ac:dyDescent="0.25">
      <c r="A42" s="93" t="s">
        <v>15</v>
      </c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5"/>
    </row>
    <row r="43" spans="1:13" x14ac:dyDescent="0.25">
      <c r="A43" s="1" t="s">
        <v>16</v>
      </c>
      <c r="B43" s="96" t="s">
        <v>61</v>
      </c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8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40</v>
      </c>
      <c r="B46" s="74" t="s">
        <v>129</v>
      </c>
      <c r="C46" s="80"/>
      <c r="D46" s="76"/>
      <c r="E46" s="76"/>
      <c r="F46" s="76"/>
      <c r="G46" s="80"/>
      <c r="H46" s="76"/>
      <c r="I46" s="76"/>
      <c r="J46" s="76"/>
      <c r="K46" s="76"/>
      <c r="L46" s="76"/>
      <c r="M46" s="76"/>
    </row>
    <row r="47" spans="1:13" s="29" customFormat="1" ht="45" x14ac:dyDescent="0.2">
      <c r="A47" s="20" t="s">
        <v>146</v>
      </c>
      <c r="B47" s="75"/>
      <c r="C47" s="81"/>
      <c r="D47" s="77"/>
      <c r="E47" s="77"/>
      <c r="F47" s="77"/>
      <c r="G47" s="81"/>
      <c r="H47" s="77"/>
      <c r="I47" s="77"/>
      <c r="J47" s="77"/>
      <c r="K47" s="77"/>
      <c r="L47" s="77"/>
      <c r="M47" s="77"/>
    </row>
    <row r="48" spans="1:13" x14ac:dyDescent="0.25">
      <c r="A48" s="12" t="s">
        <v>53</v>
      </c>
      <c r="B48" s="78">
        <f>A49</f>
        <v>900000</v>
      </c>
      <c r="C48" s="82"/>
      <c r="D48" s="78"/>
      <c r="E48" s="76"/>
      <c r="F48" s="76"/>
      <c r="G48" s="78"/>
      <c r="H48" s="76"/>
      <c r="I48" s="76"/>
      <c r="J48" s="76"/>
      <c r="K48" s="76"/>
      <c r="L48" s="76"/>
      <c r="M48" s="76"/>
    </row>
    <row r="49" spans="1:13" x14ac:dyDescent="0.25">
      <c r="A49" s="15">
        <f>RAB!M19</f>
        <v>900000</v>
      </c>
      <c r="B49" s="77"/>
      <c r="C49" s="81"/>
      <c r="D49" s="77"/>
      <c r="E49" s="77"/>
      <c r="F49" s="77"/>
      <c r="G49" s="77"/>
      <c r="H49" s="77"/>
      <c r="I49" s="77"/>
      <c r="J49" s="77"/>
      <c r="K49" s="77"/>
      <c r="L49" s="77"/>
      <c r="M49" s="77"/>
    </row>
    <row r="50" spans="1:13" x14ac:dyDescent="0.25">
      <c r="A50" s="7" t="s">
        <v>46</v>
      </c>
      <c r="B50" s="76"/>
      <c r="C50" s="76"/>
      <c r="D50" s="74" t="s">
        <v>129</v>
      </c>
      <c r="E50" s="80"/>
      <c r="F50" s="76"/>
      <c r="G50" s="76"/>
      <c r="H50" s="76"/>
      <c r="I50" s="76"/>
      <c r="J50" s="76"/>
      <c r="K50" s="76"/>
      <c r="L50" s="76"/>
      <c r="M50" s="76"/>
    </row>
    <row r="51" spans="1:13" ht="43.5" customHeight="1" x14ac:dyDescent="0.25">
      <c r="A51" s="20" t="s">
        <v>146</v>
      </c>
      <c r="B51" s="77"/>
      <c r="C51" s="77"/>
      <c r="D51" s="75"/>
      <c r="E51" s="81"/>
      <c r="F51" s="77"/>
      <c r="G51" s="77"/>
      <c r="H51" s="77"/>
      <c r="I51" s="77"/>
      <c r="J51" s="77"/>
      <c r="K51" s="77"/>
      <c r="L51" s="77"/>
      <c r="M51" s="77"/>
    </row>
    <row r="52" spans="1:13" x14ac:dyDescent="0.25">
      <c r="A52" s="12" t="s">
        <v>53</v>
      </c>
      <c r="B52" s="76"/>
      <c r="C52" s="76"/>
      <c r="D52" s="82">
        <f>A53</f>
        <v>900000</v>
      </c>
      <c r="E52" s="83"/>
      <c r="F52" s="76"/>
      <c r="G52" s="78"/>
      <c r="H52" s="76"/>
      <c r="I52" s="76"/>
      <c r="J52" s="76"/>
      <c r="K52" s="76"/>
      <c r="L52" s="76"/>
      <c r="M52" s="76"/>
    </row>
    <row r="53" spans="1:13" x14ac:dyDescent="0.25">
      <c r="A53" s="15">
        <f>RAB!M23</f>
        <v>900000</v>
      </c>
      <c r="B53" s="77"/>
      <c r="C53" s="77"/>
      <c r="D53" s="81"/>
      <c r="E53" s="84"/>
      <c r="F53" s="77"/>
      <c r="G53" s="77"/>
      <c r="H53" s="77"/>
      <c r="I53" s="77"/>
      <c r="J53" s="77"/>
      <c r="K53" s="77"/>
      <c r="L53" s="77"/>
      <c r="M53" s="77"/>
    </row>
    <row r="54" spans="1:13" x14ac:dyDescent="0.25">
      <c r="A54" s="7" t="s">
        <v>150</v>
      </c>
      <c r="B54" s="76"/>
      <c r="C54" s="76"/>
      <c r="D54" s="76"/>
      <c r="E54" s="76"/>
      <c r="F54" s="76"/>
      <c r="G54" s="74" t="s">
        <v>129</v>
      </c>
      <c r="H54" s="76"/>
      <c r="I54" s="76"/>
      <c r="J54" s="76"/>
      <c r="K54" s="76"/>
      <c r="L54" s="76"/>
      <c r="M54" s="76"/>
    </row>
    <row r="55" spans="1:13" ht="45" x14ac:dyDescent="0.25">
      <c r="A55" s="20" t="s">
        <v>146</v>
      </c>
      <c r="B55" s="77"/>
      <c r="C55" s="77"/>
      <c r="D55" s="77"/>
      <c r="E55" s="77"/>
      <c r="F55" s="77"/>
      <c r="G55" s="75"/>
      <c r="H55" s="77"/>
      <c r="I55" s="77"/>
      <c r="J55" s="77"/>
      <c r="K55" s="77"/>
      <c r="L55" s="77"/>
      <c r="M55" s="77"/>
    </row>
    <row r="56" spans="1:13" x14ac:dyDescent="0.25">
      <c r="A56" s="12" t="s">
        <v>53</v>
      </c>
      <c r="B56" s="76"/>
      <c r="C56" s="76"/>
      <c r="D56" s="76"/>
      <c r="E56" s="76"/>
      <c r="F56" s="76"/>
      <c r="G56" s="78">
        <f>A57</f>
        <v>900000</v>
      </c>
      <c r="H56" s="76"/>
      <c r="I56" s="76"/>
      <c r="J56" s="78"/>
      <c r="K56" s="76"/>
      <c r="L56" s="76"/>
      <c r="M56" s="76"/>
    </row>
    <row r="57" spans="1:13" x14ac:dyDescent="0.25">
      <c r="A57" s="15">
        <f>RAB!M27</f>
        <v>900000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</row>
    <row r="58" spans="1:13" x14ac:dyDescent="0.25">
      <c r="A58" s="7" t="s">
        <v>151</v>
      </c>
      <c r="B58" s="76"/>
      <c r="C58" s="76"/>
      <c r="D58" s="76"/>
      <c r="E58" s="76"/>
      <c r="F58" s="76"/>
      <c r="G58" s="76"/>
      <c r="H58" s="76"/>
      <c r="I58" s="76"/>
      <c r="J58" s="74" t="s">
        <v>129</v>
      </c>
      <c r="K58" s="76"/>
      <c r="L58" s="76"/>
      <c r="M58" s="76"/>
    </row>
    <row r="59" spans="1:13" ht="45" x14ac:dyDescent="0.25">
      <c r="A59" s="20" t="s">
        <v>146</v>
      </c>
      <c r="B59" s="77"/>
      <c r="C59" s="77"/>
      <c r="D59" s="77"/>
      <c r="E59" s="77"/>
      <c r="F59" s="77"/>
      <c r="G59" s="77"/>
      <c r="H59" s="77"/>
      <c r="I59" s="77"/>
      <c r="J59" s="75"/>
      <c r="K59" s="77"/>
      <c r="L59" s="77"/>
      <c r="M59" s="77"/>
    </row>
    <row r="60" spans="1:13" x14ac:dyDescent="0.25">
      <c r="A60" s="12" t="s">
        <v>53</v>
      </c>
      <c r="B60" s="76"/>
      <c r="C60" s="76"/>
      <c r="D60" s="76"/>
      <c r="E60" s="76"/>
      <c r="F60" s="76"/>
      <c r="G60" s="76"/>
      <c r="H60" s="76"/>
      <c r="I60" s="76"/>
      <c r="J60" s="78">
        <f>A61</f>
        <v>900000</v>
      </c>
      <c r="K60" s="76"/>
      <c r="L60" s="76"/>
      <c r="M60" s="78"/>
    </row>
    <row r="61" spans="1:13" x14ac:dyDescent="0.25">
      <c r="A61" s="15">
        <f>RAB!M31</f>
        <v>900000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</row>
    <row r="62" spans="1:13" hidden="1" x14ac:dyDescent="0.25">
      <c r="A62" s="6" t="s">
        <v>48</v>
      </c>
      <c r="B62" s="76"/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</row>
    <row r="63" spans="1:13" hidden="1" x14ac:dyDescent="0.25">
      <c r="A63" s="10" t="s">
        <v>52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</row>
    <row r="64" spans="1:13" hidden="1" x14ac:dyDescent="0.25">
      <c r="A64" s="12" t="s">
        <v>53</v>
      </c>
      <c r="B64" s="76"/>
      <c r="C64" s="76"/>
      <c r="D64" s="76"/>
      <c r="E64" s="76"/>
      <c r="F64" s="76"/>
      <c r="G64" s="76"/>
      <c r="H64" s="76"/>
      <c r="I64" s="76"/>
      <c r="J64" s="76"/>
      <c r="K64" s="76"/>
      <c r="L64" s="76"/>
      <c r="M64" s="76"/>
    </row>
    <row r="65" spans="1:16" hidden="1" x14ac:dyDescent="0.25">
      <c r="A65" s="15">
        <f>RAB!M44</f>
        <v>0</v>
      </c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</row>
    <row r="66" spans="1:16" hidden="1" x14ac:dyDescent="0.25">
      <c r="A66" s="6" t="s">
        <v>49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</row>
    <row r="67" spans="1:16" hidden="1" x14ac:dyDescent="0.25">
      <c r="A67" s="10" t="s">
        <v>52</v>
      </c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</row>
    <row r="68" spans="1:16" hidden="1" x14ac:dyDescent="0.25">
      <c r="A68" s="13" t="s">
        <v>53</v>
      </c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</row>
    <row r="69" spans="1:16" hidden="1" x14ac:dyDescent="0.25">
      <c r="A69" s="15">
        <f>RAB!M57</f>
        <v>0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</row>
    <row r="70" spans="1:16" x14ac:dyDescent="0.25">
      <c r="A70" s="11" t="s">
        <v>54</v>
      </c>
      <c r="B70" s="17"/>
      <c r="C70" s="17">
        <f>C48</f>
        <v>0</v>
      </c>
      <c r="D70" s="17">
        <f>D48</f>
        <v>0</v>
      </c>
      <c r="E70" s="17"/>
      <c r="F70" s="17"/>
      <c r="G70" s="17">
        <f>G52</f>
        <v>0</v>
      </c>
      <c r="H70" s="17"/>
      <c r="I70" s="17"/>
      <c r="J70" s="17">
        <f>J56</f>
        <v>0</v>
      </c>
      <c r="K70" s="17"/>
      <c r="L70" s="17"/>
      <c r="M70" s="17">
        <f>M60</f>
        <v>0</v>
      </c>
      <c r="P70" s="16"/>
    </row>
    <row r="71" spans="1:16" x14ac:dyDescent="0.25">
      <c r="A71" s="2" t="s">
        <v>30</v>
      </c>
      <c r="B71" s="91" t="s">
        <v>138</v>
      </c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</row>
    <row r="72" spans="1:16" x14ac:dyDescent="0.25">
      <c r="A72" s="2" t="s">
        <v>31</v>
      </c>
      <c r="B72" s="90">
        <f>RAB!M70</f>
        <v>3600000</v>
      </c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O72" s="5"/>
    </row>
    <row r="74" spans="1:16" x14ac:dyDescent="0.25">
      <c r="B74" s="19" t="s">
        <v>51</v>
      </c>
      <c r="C74" s="14"/>
      <c r="D74" s="14"/>
      <c r="J74" s="19" t="s">
        <v>32</v>
      </c>
    </row>
    <row r="75" spans="1:16" x14ac:dyDescent="0.25">
      <c r="B75" s="18"/>
      <c r="C75" s="18"/>
      <c r="D75" s="18"/>
      <c r="I75" s="18"/>
      <c r="J75" s="18"/>
    </row>
    <row r="76" spans="1:16" x14ac:dyDescent="0.25">
      <c r="B76" s="18"/>
      <c r="C76" s="18"/>
      <c r="D76" s="18"/>
      <c r="I76" s="18"/>
      <c r="J76" s="18"/>
    </row>
    <row r="77" spans="1:16" x14ac:dyDescent="0.25">
      <c r="B77" s="18"/>
      <c r="C77" s="18"/>
      <c r="D77" s="18"/>
      <c r="I77" s="18"/>
      <c r="J77" s="18"/>
    </row>
    <row r="78" spans="1:16" x14ac:dyDescent="0.25">
      <c r="B78" s="18"/>
      <c r="C78" s="18"/>
      <c r="D78" s="18"/>
      <c r="J78" s="14"/>
      <c r="K78" s="14"/>
    </row>
    <row r="79" spans="1:16" ht="15.75" x14ac:dyDescent="0.3">
      <c r="B79" s="39" t="s">
        <v>158</v>
      </c>
      <c r="C79" s="37"/>
      <c r="D79" s="37"/>
      <c r="J79" s="40" t="s">
        <v>160</v>
      </c>
      <c r="K79" s="66"/>
      <c r="L79" s="28"/>
    </row>
    <row r="80" spans="1:16" ht="15.75" x14ac:dyDescent="0.3">
      <c r="B80" s="36" t="s">
        <v>159</v>
      </c>
      <c r="C80" s="38"/>
      <c r="D80" s="38"/>
      <c r="J80" s="41" t="s">
        <v>161</v>
      </c>
      <c r="K80" s="67"/>
      <c r="L80" s="28"/>
    </row>
  </sheetData>
  <mergeCells count="195">
    <mergeCell ref="K68:K69"/>
    <mergeCell ref="L68:L69"/>
    <mergeCell ref="M68:M69"/>
    <mergeCell ref="C66:C67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L66:L67"/>
    <mergeCell ref="M66:M67"/>
    <mergeCell ref="G66:G67"/>
    <mergeCell ref="H66:H67"/>
    <mergeCell ref="I66:I67"/>
    <mergeCell ref="J66:J67"/>
    <mergeCell ref="K66:K67"/>
    <mergeCell ref="B66:B67"/>
    <mergeCell ref="L62:L63"/>
    <mergeCell ref="M62:M63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B62:B63"/>
    <mergeCell ref="C62:C63"/>
    <mergeCell ref="K62:K63"/>
    <mergeCell ref="A5:A6"/>
    <mergeCell ref="D66:D67"/>
    <mergeCell ref="E66:E67"/>
    <mergeCell ref="F66:F67"/>
    <mergeCell ref="D62:D63"/>
    <mergeCell ref="E62:E63"/>
    <mergeCell ref="F62:F63"/>
    <mergeCell ref="B23:M23"/>
    <mergeCell ref="B37:M37"/>
    <mergeCell ref="B33:M33"/>
    <mergeCell ref="B34:M34"/>
    <mergeCell ref="B39:M39"/>
    <mergeCell ref="B36:M36"/>
    <mergeCell ref="B38:M38"/>
    <mergeCell ref="C50:C51"/>
    <mergeCell ref="E50:E51"/>
    <mergeCell ref="F50:F51"/>
    <mergeCell ref="G50:G51"/>
    <mergeCell ref="M64:M65"/>
    <mergeCell ref="G62:G63"/>
    <mergeCell ref="H62:H63"/>
    <mergeCell ref="I62:I63"/>
    <mergeCell ref="J62:J63"/>
    <mergeCell ref="G52:G53"/>
    <mergeCell ref="I52:I53"/>
    <mergeCell ref="J52:J53"/>
    <mergeCell ref="K52:K53"/>
    <mergeCell ref="L52:L53"/>
    <mergeCell ref="M52:M53"/>
    <mergeCell ref="H50:H51"/>
    <mergeCell ref="I50:I51"/>
    <mergeCell ref="J50:J51"/>
    <mergeCell ref="K50:K51"/>
    <mergeCell ref="L50:L51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K46:K47"/>
    <mergeCell ref="L46:L47"/>
    <mergeCell ref="B72:M72"/>
    <mergeCell ref="B71:M71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E54:E55"/>
    <mergeCell ref="F54:F55"/>
    <mergeCell ref="H54:H55"/>
    <mergeCell ref="H52:H53"/>
    <mergeCell ref="B17:M17"/>
    <mergeCell ref="B18:M18"/>
    <mergeCell ref="B19:M19"/>
    <mergeCell ref="B20:M20"/>
    <mergeCell ref="C46:C47"/>
    <mergeCell ref="M46:M47"/>
    <mergeCell ref="M50:M51"/>
    <mergeCell ref="B52:B53"/>
    <mergeCell ref="C52:C53"/>
    <mergeCell ref="D52:D53"/>
    <mergeCell ref="E52:E53"/>
    <mergeCell ref="F52:F53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J46:J47"/>
    <mergeCell ref="I54:I55"/>
    <mergeCell ref="D56:D57"/>
    <mergeCell ref="E56:E57"/>
    <mergeCell ref="F56:F57"/>
    <mergeCell ref="G56:G57"/>
    <mergeCell ref="H56:H57"/>
    <mergeCell ref="I56:I57"/>
    <mergeCell ref="B54:B55"/>
    <mergeCell ref="B56:B57"/>
    <mergeCell ref="B58:B59"/>
    <mergeCell ref="B60:B61"/>
    <mergeCell ref="C54:C55"/>
    <mergeCell ref="C56:C57"/>
    <mergeCell ref="C58:C59"/>
    <mergeCell ref="C60:C61"/>
    <mergeCell ref="D54:D55"/>
    <mergeCell ref="D58:D59"/>
    <mergeCell ref="E58:E59"/>
    <mergeCell ref="F58:F59"/>
    <mergeCell ref="G58:G59"/>
    <mergeCell ref="H58:H59"/>
    <mergeCell ref="I58:I59"/>
    <mergeCell ref="D60:D61"/>
    <mergeCell ref="E60:E61"/>
    <mergeCell ref="F60:F61"/>
    <mergeCell ref="G60:G61"/>
    <mergeCell ref="H60:H61"/>
    <mergeCell ref="I60:I61"/>
    <mergeCell ref="M54:M55"/>
    <mergeCell ref="M56:M57"/>
    <mergeCell ref="J60:J61"/>
    <mergeCell ref="K54:K55"/>
    <mergeCell ref="L54:L55"/>
    <mergeCell ref="K56:K57"/>
    <mergeCell ref="L56:L57"/>
    <mergeCell ref="K58:K59"/>
    <mergeCell ref="L58:L59"/>
    <mergeCell ref="K60:K61"/>
    <mergeCell ref="L60:L61"/>
    <mergeCell ref="J54:J55"/>
    <mergeCell ref="J56:J57"/>
    <mergeCell ref="M58:M59"/>
    <mergeCell ref="M60:M61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71:M71" xr:uid="{00000000-0002-0000-0000-000001000000}">
      <formula1>"1 Bulan, 2 Bulan, 3 Bulan, 4 Bulan, 5 Bulan, 6 Bulan, 7 Bulan, 8 Bulan, 9 Bulan, 10 Bulan, 11 Bulan, 12 Bulan"</formula1>
    </dataValidation>
  </dataValidations>
  <pageMargins left="1.1023622047244095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6"/>
  <sheetViews>
    <sheetView view="pageBreakPreview" topLeftCell="A4" zoomScale="80" zoomScaleNormal="100" zoomScaleSheetLayoutView="80" workbookViewId="0">
      <selection activeCell="M20" sqref="M20:N20"/>
    </sheetView>
  </sheetViews>
  <sheetFormatPr defaultRowHeight="15" x14ac:dyDescent="0.25"/>
  <cols>
    <col min="1" max="1" width="24.42578125" style="43" customWidth="1"/>
    <col min="2" max="2" width="13.7109375" style="43" customWidth="1"/>
    <col min="3" max="3" width="9.140625" style="43" customWidth="1"/>
    <col min="4" max="6" width="9.140625" style="43"/>
    <col min="7" max="7" width="10" style="43" customWidth="1"/>
    <col min="8" max="10" width="9.140625" style="43"/>
    <col min="11" max="11" width="9.5703125" style="43" customWidth="1"/>
    <col min="12" max="12" width="11.7109375" style="43" customWidth="1"/>
    <col min="13" max="15" width="9.140625" style="43"/>
    <col min="16" max="16" width="15.42578125" style="43" customWidth="1"/>
    <col min="17" max="16384" width="9.140625" style="43"/>
  </cols>
  <sheetData>
    <row r="1" spans="1:14" x14ac:dyDescent="0.25">
      <c r="A1" s="42" t="s">
        <v>0</v>
      </c>
      <c r="B1" s="89" t="str">
        <f>'FORMAT KAK'!B3:M3</f>
        <v>Kecamatan Pandanarum</v>
      </c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4" x14ac:dyDescent="0.25">
      <c r="A2" s="42" t="s">
        <v>1</v>
      </c>
      <c r="B2" s="89" t="str">
        <f>'FORMAT KAK'!B4:M4</f>
        <v>Kecamatan Pandanarum</v>
      </c>
      <c r="C2" s="89"/>
      <c r="D2" s="89"/>
      <c r="E2" s="89"/>
      <c r="F2" s="89"/>
      <c r="G2" s="89"/>
      <c r="H2" s="89"/>
      <c r="I2" s="89"/>
      <c r="J2" s="89"/>
      <c r="K2" s="89"/>
      <c r="L2" s="89"/>
    </row>
    <row r="3" spans="1:14" x14ac:dyDescent="0.25">
      <c r="A3" s="132" t="s">
        <v>64</v>
      </c>
      <c r="B3" s="133" t="s">
        <v>8</v>
      </c>
      <c r="C3" s="133"/>
      <c r="D3" s="133"/>
      <c r="E3" s="133"/>
      <c r="F3" s="133"/>
      <c r="G3" s="133" t="s">
        <v>10</v>
      </c>
      <c r="H3" s="133"/>
      <c r="I3" s="133"/>
      <c r="J3" s="133"/>
      <c r="K3" s="133" t="s">
        <v>9</v>
      </c>
      <c r="L3" s="133"/>
    </row>
    <row r="4" spans="1:14" x14ac:dyDescent="0.25">
      <c r="A4" s="132"/>
      <c r="B4" s="134" t="str">
        <f>'FORMAT KAK'!B6:F6</f>
        <v>Nilai IKM Kecamatan</v>
      </c>
      <c r="C4" s="135"/>
      <c r="D4" s="135"/>
      <c r="E4" s="135"/>
      <c r="F4" s="136"/>
      <c r="G4" s="133" t="str">
        <f>'FORMAT KAK'!G6:J6</f>
        <v>85,50</v>
      </c>
      <c r="H4" s="133"/>
      <c r="I4" s="133"/>
      <c r="J4" s="133"/>
      <c r="K4" s="133" t="str">
        <f>'FORMAT KAK'!K6:M6</f>
        <v>angka</v>
      </c>
      <c r="L4" s="133"/>
    </row>
    <row r="5" spans="1:14" x14ac:dyDescent="0.25">
      <c r="A5" s="42" t="s">
        <v>2</v>
      </c>
      <c r="B5" s="137" t="str">
        <f>'FORMAT KAK'!B7:M7</f>
        <v>Program Penunjang Urusan Pemerintahan Daerah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</row>
    <row r="6" spans="1:14" x14ac:dyDescent="0.25">
      <c r="A6" s="119" t="s">
        <v>3</v>
      </c>
      <c r="B6" s="133" t="s">
        <v>8</v>
      </c>
      <c r="C6" s="133"/>
      <c r="D6" s="133"/>
      <c r="E6" s="133"/>
      <c r="F6" s="133"/>
      <c r="G6" s="133" t="s">
        <v>10</v>
      </c>
      <c r="H6" s="133"/>
      <c r="I6" s="133"/>
      <c r="J6" s="133"/>
      <c r="K6" s="133" t="s">
        <v>9</v>
      </c>
      <c r="L6" s="133"/>
    </row>
    <row r="7" spans="1:14" s="44" customFormat="1" ht="34.5" customHeight="1" x14ac:dyDescent="0.25">
      <c r="A7" s="119"/>
      <c r="B7" s="141" t="str">
        <f>'FORMAT KAK'!B9:F9</f>
        <v>Persentase Penunjang Urusan Pemerintahan Daerah Kabupaten / Kota yang terlaksana</v>
      </c>
      <c r="C7" s="141"/>
      <c r="D7" s="141"/>
      <c r="E7" s="141"/>
      <c r="F7" s="141"/>
      <c r="G7" s="119">
        <f>'FORMAT KAK'!G9:J9</f>
        <v>100</v>
      </c>
      <c r="H7" s="119"/>
      <c r="I7" s="119"/>
      <c r="J7" s="119"/>
      <c r="K7" s="119" t="str">
        <f>'FORMAT KAK'!K9:M9</f>
        <v>%</v>
      </c>
      <c r="L7" s="119"/>
    </row>
    <row r="8" spans="1:14" x14ac:dyDescent="0.25">
      <c r="A8" s="42" t="s">
        <v>4</v>
      </c>
      <c r="B8" s="89" t="str">
        <f>'FORMAT KAK'!B10:M10</f>
        <v>Pelaksanaan Urusan Pemerintahan yang Dilimpahkan kepada Camat</v>
      </c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4" x14ac:dyDescent="0.25">
      <c r="A9" s="119" t="s">
        <v>5</v>
      </c>
      <c r="B9" s="133" t="s">
        <v>8</v>
      </c>
      <c r="C9" s="133"/>
      <c r="D9" s="133"/>
      <c r="E9" s="133"/>
      <c r="F9" s="133"/>
      <c r="G9" s="133" t="s">
        <v>10</v>
      </c>
      <c r="H9" s="133"/>
      <c r="I9" s="133"/>
      <c r="J9" s="133"/>
      <c r="K9" s="133" t="s">
        <v>9</v>
      </c>
      <c r="L9" s="133"/>
    </row>
    <row r="10" spans="1:14" s="44" customFormat="1" ht="33.75" customHeight="1" x14ac:dyDescent="0.25">
      <c r="A10" s="119"/>
      <c r="B10" s="138" t="str">
        <f>'FORMAT KAK'!B12:F12</f>
        <v>Persentase Pelaksanaan Urusan Pemerintahan yang Dilimpahkan kepada Camat yang terselenggara</v>
      </c>
      <c r="C10" s="139"/>
      <c r="D10" s="139"/>
      <c r="E10" s="139"/>
      <c r="F10" s="140"/>
      <c r="G10" s="119">
        <f>'FORMAT KAK'!G12:J12</f>
        <v>100</v>
      </c>
      <c r="H10" s="119"/>
      <c r="I10" s="119"/>
      <c r="J10" s="119"/>
      <c r="K10" s="119" t="str">
        <f>'FORMAT KAK'!K12:M12</f>
        <v>%</v>
      </c>
      <c r="L10" s="119"/>
    </row>
    <row r="11" spans="1:14" x14ac:dyDescent="0.25">
      <c r="A11" s="42" t="s">
        <v>6</v>
      </c>
      <c r="B11" s="89" t="str">
        <f>'FORMAT KAK'!B13:M13</f>
        <v>Pelaksanaan Urusan Pemerintahan yang terkait dengan pelayanan  Non Perijinan</v>
      </c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1:14" x14ac:dyDescent="0.25">
      <c r="A12" s="119" t="s">
        <v>7</v>
      </c>
      <c r="B12" s="133" t="s">
        <v>8</v>
      </c>
      <c r="C12" s="133"/>
      <c r="D12" s="133"/>
      <c r="E12" s="133"/>
      <c r="F12" s="133"/>
      <c r="G12" s="133" t="s">
        <v>10</v>
      </c>
      <c r="H12" s="133"/>
      <c r="I12" s="133"/>
      <c r="J12" s="133"/>
      <c r="K12" s="133" t="s">
        <v>9</v>
      </c>
      <c r="L12" s="133"/>
    </row>
    <row r="13" spans="1:14" s="44" customFormat="1" ht="30.75" customHeight="1" x14ac:dyDescent="0.25">
      <c r="A13" s="119"/>
      <c r="B13" s="138" t="str">
        <f>'FORMAT KAK'!B15:F15</f>
        <v>Jumlah laporan Pelaksanaan Non  Perijinan pada urusan pemerintahan</v>
      </c>
      <c r="C13" s="139"/>
      <c r="D13" s="139"/>
      <c r="E13" s="139"/>
      <c r="F13" s="140"/>
      <c r="G13" s="119">
        <f>'FORMAT KAK'!G15:J15</f>
        <v>1887</v>
      </c>
      <c r="H13" s="119"/>
      <c r="I13" s="119"/>
      <c r="J13" s="119"/>
      <c r="K13" s="119" t="str">
        <f>'FORMAT KAK'!K15:M15</f>
        <v>laporan</v>
      </c>
      <c r="L13" s="119"/>
    </row>
    <row r="14" spans="1:14" x14ac:dyDescent="0.25">
      <c r="A14" s="2" t="s">
        <v>33</v>
      </c>
      <c r="B14" s="142">
        <f>M70</f>
        <v>3600000</v>
      </c>
      <c r="C14" s="142"/>
      <c r="D14" s="142"/>
      <c r="E14" s="142"/>
      <c r="F14" s="142"/>
      <c r="G14" s="142"/>
      <c r="H14" s="142"/>
      <c r="I14" s="142"/>
      <c r="J14" s="142"/>
      <c r="K14" s="142"/>
      <c r="L14" s="142"/>
    </row>
    <row r="16" spans="1:14" ht="15" customHeight="1" x14ac:dyDescent="0.25">
      <c r="A16" s="143" t="s">
        <v>34</v>
      </c>
      <c r="B16" s="143"/>
      <c r="C16" s="143"/>
      <c r="D16" s="143"/>
      <c r="E16" s="143"/>
      <c r="F16" s="143" t="s">
        <v>35</v>
      </c>
      <c r="G16" s="143"/>
      <c r="H16" s="143" t="s">
        <v>38</v>
      </c>
      <c r="I16" s="143"/>
      <c r="J16" s="144" t="s">
        <v>39</v>
      </c>
      <c r="K16" s="144"/>
      <c r="L16" s="143" t="s">
        <v>37</v>
      </c>
      <c r="M16" s="143" t="s">
        <v>36</v>
      </c>
      <c r="N16" s="143"/>
    </row>
    <row r="17" spans="1:16" x14ac:dyDescent="0.25">
      <c r="A17" s="143"/>
      <c r="B17" s="143"/>
      <c r="C17" s="143"/>
      <c r="D17" s="143"/>
      <c r="E17" s="143"/>
      <c r="F17" s="143"/>
      <c r="G17" s="143"/>
      <c r="H17" s="143"/>
      <c r="I17" s="143"/>
      <c r="J17" s="144"/>
      <c r="K17" s="144"/>
      <c r="L17" s="143"/>
      <c r="M17" s="143"/>
      <c r="N17" s="143"/>
    </row>
    <row r="18" spans="1:16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44"/>
      <c r="K18" s="144"/>
      <c r="L18" s="143"/>
      <c r="M18" s="143"/>
      <c r="N18" s="143"/>
    </row>
    <row r="19" spans="1:16" s="44" customFormat="1" ht="29.25" customHeight="1" x14ac:dyDescent="0.25">
      <c r="A19" s="125" t="str">
        <f>'FORMAT KAK'!A46&amp; " "  &amp;  'FORMAT KAK'!A47</f>
        <v>Tahap I - Belanja honorarium Tim Pelaksana Kegiatan dan Sekretariat Tim Pelaksana Kegiatan</v>
      </c>
      <c r="B19" s="126"/>
      <c r="C19" s="126"/>
      <c r="D19" s="126"/>
      <c r="E19" s="127"/>
      <c r="F19" s="128"/>
      <c r="G19" s="128"/>
      <c r="H19" s="119"/>
      <c r="I19" s="119"/>
      <c r="J19" s="119"/>
      <c r="K19" s="119"/>
      <c r="L19" s="45"/>
      <c r="M19" s="120">
        <f>M20</f>
        <v>900000</v>
      </c>
      <c r="N19" s="120"/>
      <c r="P19" s="46"/>
    </row>
    <row r="20" spans="1:16" s="44" customFormat="1" ht="29.1" customHeight="1" x14ac:dyDescent="0.25">
      <c r="A20" s="31"/>
      <c r="B20" s="118" t="s">
        <v>157</v>
      </c>
      <c r="C20" s="118"/>
      <c r="D20" s="118"/>
      <c r="E20" s="118"/>
      <c r="F20" s="119"/>
      <c r="G20" s="119"/>
      <c r="H20" s="119"/>
      <c r="I20" s="119"/>
      <c r="J20" s="119"/>
      <c r="K20" s="119"/>
      <c r="L20" s="45"/>
      <c r="M20" s="129">
        <f>M21</f>
        <v>900000</v>
      </c>
      <c r="N20" s="129"/>
      <c r="P20" s="46"/>
    </row>
    <row r="21" spans="1:16" s="44" customFormat="1" x14ac:dyDescent="0.25">
      <c r="A21" s="47"/>
      <c r="B21" s="121" t="s">
        <v>148</v>
      </c>
      <c r="C21" s="121"/>
      <c r="D21" s="121"/>
      <c r="E21" s="121"/>
      <c r="F21" s="55">
        <v>24</v>
      </c>
      <c r="G21" s="56" t="s">
        <v>149</v>
      </c>
      <c r="H21" s="119" t="s">
        <v>62</v>
      </c>
      <c r="I21" s="119"/>
      <c r="J21" s="55">
        <v>6</v>
      </c>
      <c r="K21" s="72" t="s">
        <v>149</v>
      </c>
      <c r="L21" s="71">
        <v>150000</v>
      </c>
      <c r="M21" s="122">
        <f>J21*L21</f>
        <v>900000</v>
      </c>
      <c r="N21" s="122"/>
      <c r="P21" s="46"/>
    </row>
    <row r="22" spans="1:16" s="44" customFormat="1" x14ac:dyDescent="0.25">
      <c r="A22" s="31"/>
      <c r="B22" s="57"/>
      <c r="C22" s="48"/>
      <c r="D22" s="48"/>
      <c r="E22" s="49"/>
      <c r="F22" s="58"/>
      <c r="G22" s="59"/>
      <c r="H22" s="130"/>
      <c r="I22" s="131"/>
      <c r="J22" s="58"/>
      <c r="K22" s="59"/>
      <c r="L22" s="60"/>
      <c r="M22" s="122"/>
      <c r="N22" s="122"/>
    </row>
    <row r="23" spans="1:16" s="44" customFormat="1" ht="31.5" customHeight="1" x14ac:dyDescent="0.25">
      <c r="A23" s="125" t="str">
        <f>'FORMAT KAK'!A50&amp; " "  &amp;  'FORMAT KAK'!A51</f>
        <v>Tahap II - Belanja honorarium Tim Pelaksana Kegiatan dan Sekretariat Tim Pelaksana Kegiatan</v>
      </c>
      <c r="B23" s="126"/>
      <c r="C23" s="126"/>
      <c r="D23" s="126"/>
      <c r="E23" s="127"/>
      <c r="F23" s="128"/>
      <c r="G23" s="128"/>
      <c r="H23" s="119"/>
      <c r="I23" s="119"/>
      <c r="J23" s="119"/>
      <c r="K23" s="119"/>
      <c r="L23" s="45"/>
      <c r="M23" s="129">
        <f>M24</f>
        <v>900000</v>
      </c>
      <c r="N23" s="129"/>
    </row>
    <row r="24" spans="1:16" s="44" customFormat="1" ht="29.25" customHeight="1" x14ac:dyDescent="0.25">
      <c r="A24" s="31"/>
      <c r="B24" s="118" t="s">
        <v>147</v>
      </c>
      <c r="C24" s="118"/>
      <c r="D24" s="118"/>
      <c r="E24" s="118"/>
      <c r="F24" s="119"/>
      <c r="G24" s="119"/>
      <c r="H24" s="119"/>
      <c r="I24" s="119"/>
      <c r="J24" s="119"/>
      <c r="K24" s="119"/>
      <c r="L24" s="45"/>
      <c r="M24" s="120">
        <f>M25</f>
        <v>900000</v>
      </c>
      <c r="N24" s="120"/>
    </row>
    <row r="25" spans="1:16" s="44" customFormat="1" x14ac:dyDescent="0.25">
      <c r="A25" s="47"/>
      <c r="B25" s="121" t="s">
        <v>148</v>
      </c>
      <c r="C25" s="121"/>
      <c r="D25" s="121"/>
      <c r="E25" s="121"/>
      <c r="F25" s="55">
        <v>24</v>
      </c>
      <c r="G25" s="56" t="s">
        <v>149</v>
      </c>
      <c r="H25" s="119" t="s">
        <v>62</v>
      </c>
      <c r="I25" s="119"/>
      <c r="J25" s="55">
        <v>6</v>
      </c>
      <c r="K25" s="72" t="s">
        <v>149</v>
      </c>
      <c r="L25" s="71">
        <v>150000</v>
      </c>
      <c r="M25" s="122">
        <f>J25*L25</f>
        <v>900000</v>
      </c>
      <c r="N25" s="122"/>
    </row>
    <row r="26" spans="1:16" s="44" customFormat="1" ht="19.5" customHeight="1" x14ac:dyDescent="0.25">
      <c r="A26" s="62"/>
      <c r="B26" s="63"/>
      <c r="C26" s="64"/>
      <c r="D26" s="64"/>
      <c r="E26" s="65"/>
      <c r="F26" s="70"/>
      <c r="G26" s="59"/>
      <c r="H26" s="45"/>
      <c r="I26" s="61"/>
      <c r="J26" s="70"/>
      <c r="K26" s="73"/>
      <c r="L26" s="60"/>
      <c r="M26" s="123"/>
      <c r="N26" s="124"/>
    </row>
    <row r="27" spans="1:16" s="44" customFormat="1" ht="33.75" customHeight="1" x14ac:dyDescent="0.25">
      <c r="A27" s="125" t="str">
        <f>'FORMAT KAK'!A54&amp; " "  &amp;  'FORMAT KAK'!A55</f>
        <v>Tahap III - Belanja honorarium Tim Pelaksana Kegiatan dan Sekretariat Tim Pelaksana Kegiatan</v>
      </c>
      <c r="B27" s="126"/>
      <c r="C27" s="126"/>
      <c r="D27" s="126"/>
      <c r="E27" s="127"/>
      <c r="F27" s="128"/>
      <c r="G27" s="128"/>
      <c r="H27" s="119"/>
      <c r="I27" s="119"/>
      <c r="J27" s="119"/>
      <c r="K27" s="119"/>
      <c r="L27" s="45"/>
      <c r="M27" s="129">
        <f>M28</f>
        <v>900000</v>
      </c>
      <c r="N27" s="129"/>
    </row>
    <row r="28" spans="1:16" s="44" customFormat="1" ht="30" customHeight="1" x14ac:dyDescent="0.25">
      <c r="A28" s="31"/>
      <c r="B28" s="118" t="s">
        <v>147</v>
      </c>
      <c r="C28" s="118"/>
      <c r="D28" s="118"/>
      <c r="E28" s="118"/>
      <c r="F28" s="119"/>
      <c r="G28" s="119"/>
      <c r="H28" s="119"/>
      <c r="I28" s="119"/>
      <c r="J28" s="119"/>
      <c r="K28" s="119"/>
      <c r="L28" s="45"/>
      <c r="M28" s="120">
        <f>M29</f>
        <v>900000</v>
      </c>
      <c r="N28" s="120"/>
    </row>
    <row r="29" spans="1:16" s="44" customFormat="1" ht="19.5" customHeight="1" x14ac:dyDescent="0.25">
      <c r="A29" s="47"/>
      <c r="B29" s="121" t="s">
        <v>148</v>
      </c>
      <c r="C29" s="121"/>
      <c r="D29" s="121"/>
      <c r="E29" s="121"/>
      <c r="F29" s="55">
        <v>24</v>
      </c>
      <c r="G29" s="56" t="s">
        <v>149</v>
      </c>
      <c r="H29" s="119" t="s">
        <v>62</v>
      </c>
      <c r="I29" s="119"/>
      <c r="J29" s="55">
        <v>6</v>
      </c>
      <c r="K29" s="72" t="s">
        <v>149</v>
      </c>
      <c r="L29" s="71">
        <v>150000</v>
      </c>
      <c r="M29" s="122">
        <f>J29*L29</f>
        <v>900000</v>
      </c>
      <c r="N29" s="122"/>
    </row>
    <row r="30" spans="1:16" s="44" customFormat="1" ht="19.5" customHeight="1" x14ac:dyDescent="0.25">
      <c r="A30" s="62"/>
      <c r="B30" s="63"/>
      <c r="C30" s="64"/>
      <c r="D30" s="64"/>
      <c r="E30" s="65"/>
      <c r="F30" s="70"/>
      <c r="G30" s="59"/>
      <c r="H30" s="45"/>
      <c r="I30" s="61"/>
      <c r="J30" s="70"/>
      <c r="K30" s="59"/>
      <c r="L30" s="60"/>
      <c r="M30" s="123"/>
      <c r="N30" s="124"/>
    </row>
    <row r="31" spans="1:16" s="44" customFormat="1" ht="30" customHeight="1" x14ac:dyDescent="0.25">
      <c r="A31" s="125" t="str">
        <f>'FORMAT KAK'!A58&amp; " "  &amp;  'FORMAT KAK'!A59</f>
        <v>Tahap IV - Belanja honorarium Tim Pelaksana Kegiatan dan Sekretariat Tim Pelaksana Kegiatan</v>
      </c>
      <c r="B31" s="126"/>
      <c r="C31" s="126"/>
      <c r="D31" s="126"/>
      <c r="E31" s="127"/>
      <c r="F31" s="128"/>
      <c r="G31" s="128"/>
      <c r="H31" s="119"/>
      <c r="I31" s="119"/>
      <c r="J31" s="119"/>
      <c r="K31" s="119"/>
      <c r="L31" s="45"/>
      <c r="M31" s="129">
        <f>M32</f>
        <v>900000</v>
      </c>
      <c r="N31" s="129"/>
    </row>
    <row r="32" spans="1:16" s="44" customFormat="1" ht="28.5" customHeight="1" x14ac:dyDescent="0.25">
      <c r="A32" s="31"/>
      <c r="B32" s="118" t="s">
        <v>147</v>
      </c>
      <c r="C32" s="118"/>
      <c r="D32" s="118"/>
      <c r="E32" s="118"/>
      <c r="F32" s="119"/>
      <c r="G32" s="119"/>
      <c r="H32" s="119"/>
      <c r="I32" s="119"/>
      <c r="J32" s="119"/>
      <c r="K32" s="119"/>
      <c r="L32" s="45"/>
      <c r="M32" s="120">
        <f>M33</f>
        <v>900000</v>
      </c>
      <c r="N32" s="120"/>
    </row>
    <row r="33" spans="1:14" s="44" customFormat="1" ht="19.5" customHeight="1" x14ac:dyDescent="0.25">
      <c r="A33" s="47"/>
      <c r="B33" s="121" t="s">
        <v>148</v>
      </c>
      <c r="C33" s="121"/>
      <c r="D33" s="121"/>
      <c r="E33" s="121"/>
      <c r="F33" s="55">
        <v>24</v>
      </c>
      <c r="G33" s="56" t="s">
        <v>149</v>
      </c>
      <c r="H33" s="119" t="s">
        <v>62</v>
      </c>
      <c r="I33" s="119"/>
      <c r="J33" s="55">
        <v>6</v>
      </c>
      <c r="K33" s="72" t="s">
        <v>149</v>
      </c>
      <c r="L33" s="71">
        <v>150000</v>
      </c>
      <c r="M33" s="122">
        <f>J33*L33</f>
        <v>900000</v>
      </c>
      <c r="N33" s="122"/>
    </row>
    <row r="34" spans="1:14" s="44" customFormat="1" x14ac:dyDescent="0.25">
      <c r="A34" s="52"/>
      <c r="B34" s="128"/>
      <c r="C34" s="128"/>
      <c r="D34" s="128"/>
      <c r="E34" s="128"/>
      <c r="F34" s="119"/>
      <c r="G34" s="119"/>
      <c r="H34" s="119"/>
      <c r="I34" s="119"/>
      <c r="J34" s="122"/>
      <c r="K34" s="122"/>
      <c r="L34" s="50"/>
      <c r="M34" s="122"/>
      <c r="N34" s="122"/>
    </row>
    <row r="35" spans="1:14" s="44" customFormat="1" ht="15" hidden="1" customHeight="1" x14ac:dyDescent="0.25">
      <c r="A35" s="51"/>
      <c r="B35" s="118"/>
      <c r="C35" s="118"/>
      <c r="D35" s="118"/>
      <c r="E35" s="118"/>
      <c r="F35" s="119"/>
      <c r="G35" s="119"/>
      <c r="H35" s="119"/>
      <c r="I35" s="119"/>
      <c r="J35" s="122"/>
      <c r="K35" s="122"/>
      <c r="L35" s="50"/>
      <c r="M35" s="122"/>
      <c r="N35" s="122"/>
    </row>
    <row r="36" spans="1:14" s="44" customFormat="1" ht="15" hidden="1" customHeight="1" x14ac:dyDescent="0.25">
      <c r="A36" s="51"/>
      <c r="B36" s="128"/>
      <c r="C36" s="128"/>
      <c r="D36" s="128"/>
      <c r="E36" s="128"/>
      <c r="F36" s="119"/>
      <c r="G36" s="119"/>
      <c r="H36" s="119"/>
      <c r="I36" s="119"/>
      <c r="J36" s="122"/>
      <c r="K36" s="122"/>
      <c r="L36" s="50"/>
      <c r="M36" s="122"/>
      <c r="N36" s="122"/>
    </row>
    <row r="37" spans="1:14" s="44" customFormat="1" ht="15" hidden="1" customHeight="1" x14ac:dyDescent="0.25">
      <c r="A37" s="51"/>
      <c r="B37" s="128"/>
      <c r="C37" s="128"/>
      <c r="D37" s="128"/>
      <c r="E37" s="128"/>
      <c r="F37" s="119"/>
      <c r="G37" s="119"/>
      <c r="H37" s="119"/>
      <c r="I37" s="119"/>
      <c r="J37" s="122"/>
      <c r="K37" s="122"/>
      <c r="L37" s="50"/>
      <c r="M37" s="122"/>
      <c r="N37" s="122"/>
    </row>
    <row r="38" spans="1:14" s="44" customFormat="1" ht="15" hidden="1" customHeight="1" x14ac:dyDescent="0.25">
      <c r="A38" s="30" t="s">
        <v>44</v>
      </c>
      <c r="B38" s="128"/>
      <c r="C38" s="128"/>
      <c r="D38" s="128"/>
      <c r="E38" s="128"/>
      <c r="F38" s="119"/>
      <c r="G38" s="119"/>
      <c r="H38" s="119"/>
      <c r="I38" s="119"/>
      <c r="J38" s="122"/>
      <c r="K38" s="122"/>
      <c r="L38" s="50"/>
      <c r="M38" s="122"/>
      <c r="N38" s="122"/>
    </row>
    <row r="39" spans="1:14" s="44" customFormat="1" ht="15" hidden="1" customHeight="1" x14ac:dyDescent="0.25">
      <c r="A39" s="51" t="s">
        <v>47</v>
      </c>
      <c r="B39" s="128"/>
      <c r="C39" s="128"/>
      <c r="D39" s="128"/>
      <c r="E39" s="128"/>
      <c r="F39" s="119"/>
      <c r="G39" s="119"/>
      <c r="H39" s="119"/>
      <c r="I39" s="119"/>
      <c r="J39" s="122"/>
      <c r="K39" s="122"/>
      <c r="L39" s="50"/>
      <c r="M39" s="122"/>
      <c r="N39" s="122"/>
    </row>
    <row r="40" spans="1:14" s="44" customFormat="1" ht="15" hidden="1" customHeight="1" x14ac:dyDescent="0.25">
      <c r="A40" s="51" t="s">
        <v>45</v>
      </c>
      <c r="B40" s="128"/>
      <c r="C40" s="128"/>
      <c r="D40" s="128"/>
      <c r="E40" s="128"/>
      <c r="F40" s="119"/>
      <c r="G40" s="119"/>
      <c r="H40" s="119"/>
      <c r="I40" s="119"/>
      <c r="J40" s="122"/>
      <c r="K40" s="122"/>
      <c r="L40" s="50"/>
      <c r="M40" s="122"/>
      <c r="N40" s="122"/>
    </row>
    <row r="41" spans="1:14" s="44" customFormat="1" ht="15" hidden="1" customHeight="1" x14ac:dyDescent="0.25">
      <c r="A41" s="51"/>
      <c r="B41" s="138" t="s">
        <v>130</v>
      </c>
      <c r="C41" s="139"/>
      <c r="D41" s="139"/>
      <c r="E41" s="140"/>
      <c r="F41" s="130" t="s">
        <v>131</v>
      </c>
      <c r="G41" s="131"/>
      <c r="H41" s="130" t="s">
        <v>62</v>
      </c>
      <c r="I41" s="131"/>
      <c r="J41" s="123">
        <v>2</v>
      </c>
      <c r="K41" s="124"/>
      <c r="L41" s="50">
        <v>350000</v>
      </c>
      <c r="M41" s="122">
        <f>J41*L41</f>
        <v>700000</v>
      </c>
      <c r="N41" s="122"/>
    </row>
    <row r="42" spans="1:14" s="44" customFormat="1" ht="15" hidden="1" customHeight="1" x14ac:dyDescent="0.25">
      <c r="A42" s="51"/>
      <c r="B42" s="128"/>
      <c r="C42" s="128"/>
      <c r="D42" s="128"/>
      <c r="E42" s="128"/>
      <c r="F42" s="119"/>
      <c r="G42" s="119"/>
      <c r="H42" s="119"/>
      <c r="I42" s="119"/>
      <c r="J42" s="122"/>
      <c r="K42" s="122"/>
      <c r="L42" s="50"/>
      <c r="M42" s="122"/>
      <c r="N42" s="122"/>
    </row>
    <row r="43" spans="1:14" s="44" customFormat="1" ht="13.5" hidden="1" customHeight="1" x14ac:dyDescent="0.25">
      <c r="A43" s="51"/>
      <c r="B43" s="128"/>
      <c r="C43" s="128"/>
      <c r="D43" s="128"/>
      <c r="E43" s="128"/>
      <c r="F43" s="119"/>
      <c r="G43" s="119"/>
      <c r="H43" s="119"/>
      <c r="I43" s="119"/>
      <c r="J43" s="122"/>
      <c r="K43" s="122"/>
      <c r="L43" s="50"/>
      <c r="M43" s="122"/>
      <c r="N43" s="122"/>
    </row>
    <row r="44" spans="1:14" s="44" customFormat="1" ht="15" hidden="1" customHeight="1" x14ac:dyDescent="0.25">
      <c r="A44" s="30" t="s">
        <v>43</v>
      </c>
      <c r="B44" s="118" t="str">
        <f>'FORMAT KAK'!A62&amp;'FORMAT KAK'!A63</f>
        <v>Tahap IX- Nama Tahap</v>
      </c>
      <c r="C44" s="118"/>
      <c r="D44" s="118"/>
      <c r="E44" s="118"/>
      <c r="F44" s="119"/>
      <c r="G44" s="119"/>
      <c r="H44" s="119"/>
      <c r="I44" s="119"/>
      <c r="J44" s="122"/>
      <c r="K44" s="122"/>
      <c r="L44" s="50"/>
      <c r="M44" s="120">
        <f>SUM(M45,M51)</f>
        <v>0</v>
      </c>
      <c r="N44" s="120"/>
    </row>
    <row r="45" spans="1:14" s="44" customFormat="1" ht="15" hidden="1" customHeight="1" x14ac:dyDescent="0.25">
      <c r="A45" s="30" t="s">
        <v>44</v>
      </c>
      <c r="B45" s="118" t="s">
        <v>42</v>
      </c>
      <c r="C45" s="118"/>
      <c r="D45" s="118"/>
      <c r="E45" s="118"/>
      <c r="F45" s="119"/>
      <c r="G45" s="119"/>
      <c r="H45" s="119"/>
      <c r="I45" s="119"/>
      <c r="J45" s="122"/>
      <c r="K45" s="122"/>
      <c r="L45" s="50"/>
      <c r="M45" s="122">
        <f>SUM(M46,M47,M48,M49,M50)</f>
        <v>0</v>
      </c>
      <c r="N45" s="122"/>
    </row>
    <row r="46" spans="1:14" s="44" customFormat="1" ht="15" hidden="1" customHeight="1" x14ac:dyDescent="0.25">
      <c r="A46" s="51" t="s">
        <v>47</v>
      </c>
      <c r="B46" s="128"/>
      <c r="C46" s="128"/>
      <c r="D46" s="128"/>
      <c r="E46" s="128"/>
      <c r="F46" s="119"/>
      <c r="G46" s="119"/>
      <c r="H46" s="119"/>
      <c r="I46" s="119"/>
      <c r="J46" s="122"/>
      <c r="K46" s="122"/>
      <c r="L46" s="50"/>
      <c r="M46" s="122">
        <f>J46*L46</f>
        <v>0</v>
      </c>
      <c r="N46" s="122"/>
    </row>
    <row r="47" spans="1:14" s="44" customFormat="1" ht="15" hidden="1" customHeight="1" x14ac:dyDescent="0.25">
      <c r="A47" s="51" t="s">
        <v>45</v>
      </c>
      <c r="B47" s="128"/>
      <c r="C47" s="128"/>
      <c r="D47" s="128"/>
      <c r="E47" s="128"/>
      <c r="F47" s="119"/>
      <c r="G47" s="119"/>
      <c r="H47" s="119"/>
      <c r="I47" s="119"/>
      <c r="J47" s="122"/>
      <c r="K47" s="122"/>
      <c r="L47" s="50"/>
      <c r="M47" s="122"/>
      <c r="N47" s="122"/>
    </row>
    <row r="48" spans="1:14" s="44" customFormat="1" ht="13.5" hidden="1" customHeight="1" x14ac:dyDescent="0.25">
      <c r="A48" s="51"/>
      <c r="B48" s="128"/>
      <c r="C48" s="128"/>
      <c r="D48" s="128"/>
      <c r="E48" s="128"/>
      <c r="F48" s="119"/>
      <c r="G48" s="119"/>
      <c r="H48" s="119"/>
      <c r="I48" s="119"/>
      <c r="J48" s="122"/>
      <c r="K48" s="122"/>
      <c r="L48" s="50"/>
      <c r="M48" s="122"/>
      <c r="N48" s="122"/>
    </row>
    <row r="49" spans="1:14" s="44" customFormat="1" ht="13.5" hidden="1" customHeight="1" x14ac:dyDescent="0.25">
      <c r="A49" s="51"/>
      <c r="B49" s="128"/>
      <c r="C49" s="128"/>
      <c r="D49" s="128"/>
      <c r="E49" s="128"/>
      <c r="F49" s="119"/>
      <c r="G49" s="119"/>
      <c r="H49" s="119"/>
      <c r="I49" s="119"/>
      <c r="J49" s="122"/>
      <c r="K49" s="122"/>
      <c r="L49" s="50"/>
      <c r="M49" s="122"/>
      <c r="N49" s="122"/>
    </row>
    <row r="50" spans="1:14" s="44" customFormat="1" ht="15" hidden="1" customHeight="1" x14ac:dyDescent="0.25">
      <c r="A50" s="51"/>
      <c r="B50" s="128"/>
      <c r="C50" s="128"/>
      <c r="D50" s="128"/>
      <c r="E50" s="128"/>
      <c r="F50" s="119"/>
      <c r="G50" s="119"/>
      <c r="H50" s="119"/>
      <c r="I50" s="119"/>
      <c r="J50" s="122"/>
      <c r="K50" s="122"/>
      <c r="L50" s="50"/>
      <c r="M50" s="122"/>
      <c r="N50" s="122"/>
    </row>
    <row r="51" spans="1:14" s="44" customFormat="1" ht="15" hidden="1" customHeight="1" x14ac:dyDescent="0.25">
      <c r="A51" s="30" t="s">
        <v>44</v>
      </c>
      <c r="B51" s="118" t="s">
        <v>41</v>
      </c>
      <c r="C51" s="118"/>
      <c r="D51" s="118"/>
      <c r="E51" s="118"/>
      <c r="F51" s="119"/>
      <c r="G51" s="119"/>
      <c r="H51" s="119"/>
      <c r="I51" s="119"/>
      <c r="J51" s="122"/>
      <c r="K51" s="122"/>
      <c r="L51" s="50"/>
      <c r="M51" s="122">
        <f>SUM(M52,M53,M54,M55,M56)</f>
        <v>0</v>
      </c>
      <c r="N51" s="122"/>
    </row>
    <row r="52" spans="1:14" s="44" customFormat="1" ht="15" hidden="1" customHeight="1" x14ac:dyDescent="0.25">
      <c r="A52" s="51" t="s">
        <v>47</v>
      </c>
      <c r="B52" s="128"/>
      <c r="C52" s="128"/>
      <c r="D52" s="128"/>
      <c r="E52" s="128"/>
      <c r="F52" s="119"/>
      <c r="G52" s="119"/>
      <c r="H52" s="119"/>
      <c r="I52" s="119"/>
      <c r="J52" s="122"/>
      <c r="K52" s="122"/>
      <c r="L52" s="50"/>
      <c r="M52" s="122">
        <f>J52*L52</f>
        <v>0</v>
      </c>
      <c r="N52" s="122"/>
    </row>
    <row r="53" spans="1:14" s="44" customFormat="1" ht="15" hidden="1" customHeight="1" x14ac:dyDescent="0.25">
      <c r="A53" s="51" t="s">
        <v>45</v>
      </c>
      <c r="B53" s="128"/>
      <c r="C53" s="128"/>
      <c r="D53" s="128"/>
      <c r="E53" s="128"/>
      <c r="F53" s="119"/>
      <c r="G53" s="119"/>
      <c r="H53" s="119"/>
      <c r="I53" s="119"/>
      <c r="J53" s="122"/>
      <c r="K53" s="122"/>
      <c r="L53" s="50"/>
      <c r="M53" s="122"/>
      <c r="N53" s="122"/>
    </row>
    <row r="54" spans="1:14" s="44" customFormat="1" ht="15" hidden="1" customHeight="1" x14ac:dyDescent="0.25">
      <c r="A54" s="51"/>
      <c r="B54" s="128"/>
      <c r="C54" s="128"/>
      <c r="D54" s="128"/>
      <c r="E54" s="128"/>
      <c r="F54" s="119"/>
      <c r="G54" s="119"/>
      <c r="H54" s="119"/>
      <c r="I54" s="119"/>
      <c r="J54" s="122"/>
      <c r="K54" s="122"/>
      <c r="L54" s="50"/>
      <c r="M54" s="122"/>
      <c r="N54" s="122"/>
    </row>
    <row r="55" spans="1:14" s="44" customFormat="1" ht="15" hidden="1" customHeight="1" x14ac:dyDescent="0.25">
      <c r="A55" s="51"/>
      <c r="B55" s="128"/>
      <c r="C55" s="128"/>
      <c r="D55" s="128"/>
      <c r="E55" s="128"/>
      <c r="F55" s="119"/>
      <c r="G55" s="119"/>
      <c r="H55" s="119"/>
      <c r="I55" s="119"/>
      <c r="J55" s="122"/>
      <c r="K55" s="122"/>
      <c r="L55" s="50"/>
      <c r="M55" s="122"/>
      <c r="N55" s="122"/>
    </row>
    <row r="56" spans="1:14" s="44" customFormat="1" ht="15" hidden="1" customHeight="1" x14ac:dyDescent="0.25">
      <c r="A56" s="51"/>
      <c r="B56" s="128"/>
      <c r="C56" s="128"/>
      <c r="D56" s="128"/>
      <c r="E56" s="128"/>
      <c r="F56" s="119"/>
      <c r="G56" s="119"/>
      <c r="H56" s="119"/>
      <c r="I56" s="119"/>
      <c r="J56" s="122"/>
      <c r="K56" s="122"/>
      <c r="L56" s="50"/>
      <c r="M56" s="122"/>
      <c r="N56" s="122"/>
    </row>
    <row r="57" spans="1:14" s="44" customFormat="1" ht="15" hidden="1" customHeight="1" x14ac:dyDescent="0.25">
      <c r="A57" s="30" t="s">
        <v>43</v>
      </c>
      <c r="B57" s="118" t="str">
        <f>'FORMAT KAK'!A66&amp;'FORMAT KAK'!A67</f>
        <v>Tahap X- Nama Tahap</v>
      </c>
      <c r="C57" s="118"/>
      <c r="D57" s="118"/>
      <c r="E57" s="118"/>
      <c r="F57" s="119"/>
      <c r="G57" s="119"/>
      <c r="H57" s="119"/>
      <c r="I57" s="119"/>
      <c r="J57" s="122"/>
      <c r="K57" s="122"/>
      <c r="L57" s="50"/>
      <c r="M57" s="120">
        <f>SUM(M58,M64)</f>
        <v>0</v>
      </c>
      <c r="N57" s="120"/>
    </row>
    <row r="58" spans="1:14" s="44" customFormat="1" ht="15" hidden="1" customHeight="1" x14ac:dyDescent="0.25">
      <c r="A58" s="30" t="s">
        <v>44</v>
      </c>
      <c r="B58" s="118" t="s">
        <v>42</v>
      </c>
      <c r="C58" s="118"/>
      <c r="D58" s="118"/>
      <c r="E58" s="118"/>
      <c r="F58" s="119"/>
      <c r="G58" s="119"/>
      <c r="H58" s="119"/>
      <c r="I58" s="119"/>
      <c r="J58" s="122"/>
      <c r="K58" s="122"/>
      <c r="L58" s="50"/>
      <c r="M58" s="122">
        <f>SUM(M59,M60,M61,M62,M63)</f>
        <v>0</v>
      </c>
      <c r="N58" s="122"/>
    </row>
    <row r="59" spans="1:14" s="44" customFormat="1" ht="15" hidden="1" customHeight="1" x14ac:dyDescent="0.25">
      <c r="A59" s="51" t="s">
        <v>47</v>
      </c>
      <c r="B59" s="128"/>
      <c r="C59" s="128"/>
      <c r="D59" s="128"/>
      <c r="E59" s="128"/>
      <c r="F59" s="119"/>
      <c r="G59" s="119"/>
      <c r="H59" s="119"/>
      <c r="I59" s="119"/>
      <c r="J59" s="122"/>
      <c r="K59" s="122"/>
      <c r="L59" s="50"/>
      <c r="M59" s="122">
        <f>J59*L59</f>
        <v>0</v>
      </c>
      <c r="N59" s="122"/>
    </row>
    <row r="60" spans="1:14" s="44" customFormat="1" ht="15" hidden="1" customHeight="1" x14ac:dyDescent="0.25">
      <c r="A60" s="51" t="s">
        <v>45</v>
      </c>
      <c r="B60" s="128"/>
      <c r="C60" s="128"/>
      <c r="D60" s="128"/>
      <c r="E60" s="128"/>
      <c r="F60" s="119"/>
      <c r="G60" s="119"/>
      <c r="H60" s="119"/>
      <c r="I60" s="119"/>
      <c r="J60" s="122"/>
      <c r="K60" s="122"/>
      <c r="L60" s="50"/>
      <c r="M60" s="122"/>
      <c r="N60" s="122"/>
    </row>
    <row r="61" spans="1:14" s="44" customFormat="1" ht="15" hidden="1" customHeight="1" x14ac:dyDescent="0.25">
      <c r="A61" s="51"/>
      <c r="B61" s="128"/>
      <c r="C61" s="128"/>
      <c r="D61" s="128"/>
      <c r="E61" s="128"/>
      <c r="F61" s="119"/>
      <c r="G61" s="119"/>
      <c r="H61" s="119"/>
      <c r="I61" s="119"/>
      <c r="J61" s="122"/>
      <c r="K61" s="122"/>
      <c r="L61" s="50"/>
      <c r="M61" s="122"/>
      <c r="N61" s="122"/>
    </row>
    <row r="62" spans="1:14" s="44" customFormat="1" ht="15" hidden="1" customHeight="1" x14ac:dyDescent="0.25">
      <c r="A62" s="51"/>
      <c r="B62" s="128"/>
      <c r="C62" s="128"/>
      <c r="D62" s="128"/>
      <c r="E62" s="128"/>
      <c r="F62" s="119"/>
      <c r="G62" s="119"/>
      <c r="H62" s="119"/>
      <c r="I62" s="119"/>
      <c r="J62" s="122"/>
      <c r="K62" s="122"/>
      <c r="L62" s="50"/>
      <c r="M62" s="122"/>
      <c r="N62" s="122"/>
    </row>
    <row r="63" spans="1:14" s="44" customFormat="1" ht="15" hidden="1" customHeight="1" x14ac:dyDescent="0.25">
      <c r="A63" s="51"/>
      <c r="B63" s="128"/>
      <c r="C63" s="128"/>
      <c r="D63" s="128"/>
      <c r="E63" s="128"/>
      <c r="F63" s="119"/>
      <c r="G63" s="119"/>
      <c r="H63" s="119"/>
      <c r="I63" s="119"/>
      <c r="J63" s="122"/>
      <c r="K63" s="122"/>
      <c r="L63" s="50"/>
      <c r="M63" s="122"/>
      <c r="N63" s="122"/>
    </row>
    <row r="64" spans="1:14" s="44" customFormat="1" ht="15" hidden="1" customHeight="1" x14ac:dyDescent="0.25">
      <c r="A64" s="30" t="s">
        <v>44</v>
      </c>
      <c r="B64" s="118" t="s">
        <v>41</v>
      </c>
      <c r="C64" s="118"/>
      <c r="D64" s="118"/>
      <c r="E64" s="118"/>
      <c r="F64" s="119"/>
      <c r="G64" s="119"/>
      <c r="H64" s="119"/>
      <c r="I64" s="119"/>
      <c r="J64" s="122"/>
      <c r="K64" s="122"/>
      <c r="L64" s="50"/>
      <c r="M64" s="122">
        <f>SUM(M65,M66,M67,M68,M69)</f>
        <v>0</v>
      </c>
      <c r="N64" s="122"/>
    </row>
    <row r="65" spans="1:16" s="44" customFormat="1" ht="15" hidden="1" customHeight="1" x14ac:dyDescent="0.25">
      <c r="A65" s="51" t="s">
        <v>47</v>
      </c>
      <c r="B65" s="128"/>
      <c r="C65" s="128"/>
      <c r="D65" s="128"/>
      <c r="E65" s="128"/>
      <c r="F65" s="119"/>
      <c r="G65" s="119"/>
      <c r="H65" s="119"/>
      <c r="I65" s="119"/>
      <c r="J65" s="122"/>
      <c r="K65" s="122"/>
      <c r="L65" s="50"/>
      <c r="M65" s="122">
        <f>J65*L65</f>
        <v>0</v>
      </c>
      <c r="N65" s="122"/>
    </row>
    <row r="66" spans="1:16" s="44" customFormat="1" ht="15" hidden="1" customHeight="1" x14ac:dyDescent="0.25">
      <c r="A66" s="51" t="s">
        <v>45</v>
      </c>
      <c r="B66" s="128"/>
      <c r="C66" s="128"/>
      <c r="D66" s="128"/>
      <c r="E66" s="128"/>
      <c r="F66" s="119"/>
      <c r="G66" s="119"/>
      <c r="H66" s="119"/>
      <c r="I66" s="119"/>
      <c r="J66" s="122"/>
      <c r="K66" s="122"/>
      <c r="L66" s="50"/>
      <c r="M66" s="122"/>
      <c r="N66" s="122"/>
    </row>
    <row r="67" spans="1:16" s="44" customFormat="1" ht="15" hidden="1" customHeight="1" x14ac:dyDescent="0.25">
      <c r="A67" s="51"/>
      <c r="B67" s="128"/>
      <c r="C67" s="128"/>
      <c r="D67" s="128"/>
      <c r="E67" s="128"/>
      <c r="F67" s="119"/>
      <c r="G67" s="119"/>
      <c r="H67" s="119"/>
      <c r="I67" s="119"/>
      <c r="J67" s="122"/>
      <c r="K67" s="122"/>
      <c r="L67" s="50"/>
      <c r="M67" s="122"/>
      <c r="N67" s="122"/>
    </row>
    <row r="68" spans="1:16" s="44" customFormat="1" ht="15" hidden="1" customHeight="1" x14ac:dyDescent="0.25">
      <c r="A68" s="51"/>
      <c r="B68" s="128"/>
      <c r="C68" s="128"/>
      <c r="D68" s="128"/>
      <c r="E68" s="128"/>
      <c r="F68" s="119"/>
      <c r="G68" s="119"/>
      <c r="H68" s="119"/>
      <c r="I68" s="119"/>
      <c r="J68" s="122"/>
      <c r="K68" s="122"/>
      <c r="L68" s="50"/>
      <c r="M68" s="122"/>
      <c r="N68" s="122"/>
    </row>
    <row r="69" spans="1:16" s="44" customFormat="1" ht="15" hidden="1" customHeight="1" x14ac:dyDescent="0.25">
      <c r="A69" s="51"/>
      <c r="B69" s="128"/>
      <c r="C69" s="128"/>
      <c r="D69" s="128"/>
      <c r="E69" s="128"/>
      <c r="F69" s="119"/>
      <c r="G69" s="119"/>
      <c r="H69" s="119"/>
      <c r="I69" s="119"/>
      <c r="J69" s="122"/>
      <c r="K69" s="122"/>
      <c r="L69" s="50"/>
      <c r="M69" s="122"/>
      <c r="N69" s="122"/>
    </row>
    <row r="70" spans="1:16" s="44" customFormat="1" x14ac:dyDescent="0.25">
      <c r="A70" s="145" t="s">
        <v>50</v>
      </c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20">
        <f>SUM(M19+M23+M27+M31)</f>
        <v>3600000</v>
      </c>
      <c r="N70" s="120"/>
      <c r="P70" s="53"/>
    </row>
    <row r="72" spans="1:16" x14ac:dyDescent="0.25">
      <c r="B72" s="19" t="str">
        <f>'FORMAT KAK'!B74:D74</f>
        <v>Penanggung Jawab Kegiatan</v>
      </c>
      <c r="L72" s="19" t="s">
        <v>32</v>
      </c>
    </row>
    <row r="73" spans="1:16" x14ac:dyDescent="0.25">
      <c r="B73" s="54"/>
    </row>
    <row r="74" spans="1:16" x14ac:dyDescent="0.25">
      <c r="B74" s="54"/>
      <c r="L74" s="14"/>
      <c r="M74" s="14"/>
    </row>
    <row r="75" spans="1:16" x14ac:dyDescent="0.25">
      <c r="B75" s="21" t="str">
        <f>'FORMAT KAK'!B79:D79</f>
        <v>NAJIB KUSBANDONO, S.Sos</v>
      </c>
      <c r="L75" s="69" t="str">
        <f>'FORMAT KAK'!J79</f>
        <v>SAGIYO S.IP</v>
      </c>
      <c r="M75" s="35"/>
    </row>
    <row r="76" spans="1:16" x14ac:dyDescent="0.25">
      <c r="B76" s="54" t="str">
        <f>'FORMAT KAK'!B80:D80</f>
        <v>NIP. 19660604 198901 1 003</v>
      </c>
      <c r="L76" s="35" t="str">
        <f>'FORMAT KAK'!J80</f>
        <v>NIP. 19721007 199903 1 007</v>
      </c>
      <c r="M76" s="35"/>
    </row>
  </sheetData>
  <mergeCells count="278">
    <mergeCell ref="B21:E21"/>
    <mergeCell ref="H21:I21"/>
    <mergeCell ref="M21:N21"/>
    <mergeCell ref="B20:E20"/>
    <mergeCell ref="B52:E52"/>
    <mergeCell ref="J56:K56"/>
    <mergeCell ref="J55:K55"/>
    <mergeCell ref="J54:K54"/>
    <mergeCell ref="H55:I55"/>
    <mergeCell ref="H54:I54"/>
    <mergeCell ref="B54:E54"/>
    <mergeCell ref="B55:E55"/>
    <mergeCell ref="J53:K53"/>
    <mergeCell ref="J52:K52"/>
    <mergeCell ref="H56:I56"/>
    <mergeCell ref="F56:G56"/>
    <mergeCell ref="F55:G55"/>
    <mergeCell ref="F54:G54"/>
    <mergeCell ref="M49:N49"/>
    <mergeCell ref="M48:N48"/>
    <mergeCell ref="J50:K50"/>
    <mergeCell ref="J49:K49"/>
    <mergeCell ref="J48:K48"/>
    <mergeCell ref="B48:E48"/>
    <mergeCell ref="B49:E49"/>
    <mergeCell ref="B50:E50"/>
    <mergeCell ref="J51:K51"/>
    <mergeCell ref="B51:E51"/>
    <mergeCell ref="F50:G50"/>
    <mergeCell ref="F49:G49"/>
    <mergeCell ref="F48:G48"/>
    <mergeCell ref="M63:N63"/>
    <mergeCell ref="M64:N64"/>
    <mergeCell ref="M56:N56"/>
    <mergeCell ref="M55:N55"/>
    <mergeCell ref="M54:N54"/>
    <mergeCell ref="M53:N53"/>
    <mergeCell ref="M52:N52"/>
    <mergeCell ref="M51:N51"/>
    <mergeCell ref="M50:N50"/>
    <mergeCell ref="B63:E63"/>
    <mergeCell ref="B65:E65"/>
    <mergeCell ref="H64:I64"/>
    <mergeCell ref="H65:I65"/>
    <mergeCell ref="F57:G57"/>
    <mergeCell ref="B44:E44"/>
    <mergeCell ref="B45:E45"/>
    <mergeCell ref="H47:I47"/>
    <mergeCell ref="H46:I46"/>
    <mergeCell ref="H45:I45"/>
    <mergeCell ref="H53:I53"/>
    <mergeCell ref="H52:I52"/>
    <mergeCell ref="H51:I51"/>
    <mergeCell ref="F53:G53"/>
    <mergeCell ref="B53:E53"/>
    <mergeCell ref="F45:G45"/>
    <mergeCell ref="F44:G44"/>
    <mergeCell ref="H50:I50"/>
    <mergeCell ref="H49:I49"/>
    <mergeCell ref="H48:I48"/>
    <mergeCell ref="F51:G51"/>
    <mergeCell ref="F52:G52"/>
    <mergeCell ref="F46:G46"/>
    <mergeCell ref="B56:E56"/>
    <mergeCell ref="M61:N61"/>
    <mergeCell ref="M62:N62"/>
    <mergeCell ref="B58:E58"/>
    <mergeCell ref="B59:E59"/>
    <mergeCell ref="B60:E60"/>
    <mergeCell ref="B61:E61"/>
    <mergeCell ref="B62:E62"/>
    <mergeCell ref="F58:G58"/>
    <mergeCell ref="F59:G59"/>
    <mergeCell ref="F60:G60"/>
    <mergeCell ref="F61:G61"/>
    <mergeCell ref="F62:G62"/>
    <mergeCell ref="M67:N67"/>
    <mergeCell ref="J66:K66"/>
    <mergeCell ref="H63:I63"/>
    <mergeCell ref="J65:K65"/>
    <mergeCell ref="H68:I68"/>
    <mergeCell ref="B57:E57"/>
    <mergeCell ref="H57:I57"/>
    <mergeCell ref="M66:N66"/>
    <mergeCell ref="H60:I60"/>
    <mergeCell ref="H61:I61"/>
    <mergeCell ref="H62:I62"/>
    <mergeCell ref="J59:K59"/>
    <mergeCell ref="J60:K60"/>
    <mergeCell ref="J62:K62"/>
    <mergeCell ref="J61:K61"/>
    <mergeCell ref="J58:K58"/>
    <mergeCell ref="H58:I58"/>
    <mergeCell ref="H59:I59"/>
    <mergeCell ref="J57:K57"/>
    <mergeCell ref="M57:N57"/>
    <mergeCell ref="M58:N58"/>
    <mergeCell ref="M65:N65"/>
    <mergeCell ref="M59:N59"/>
    <mergeCell ref="M60:N60"/>
    <mergeCell ref="A70:L70"/>
    <mergeCell ref="M70:N70"/>
    <mergeCell ref="B69:E69"/>
    <mergeCell ref="B68:E68"/>
    <mergeCell ref="B67:E67"/>
    <mergeCell ref="B66:E66"/>
    <mergeCell ref="B64:E64"/>
    <mergeCell ref="F63:G63"/>
    <mergeCell ref="F64:G64"/>
    <mergeCell ref="F65:G65"/>
    <mergeCell ref="F66:G66"/>
    <mergeCell ref="F67:G67"/>
    <mergeCell ref="F68:G68"/>
    <mergeCell ref="F69:G69"/>
    <mergeCell ref="H69:I69"/>
    <mergeCell ref="H66:I66"/>
    <mergeCell ref="H67:I67"/>
    <mergeCell ref="J67:K67"/>
    <mergeCell ref="J68:K68"/>
    <mergeCell ref="J63:K63"/>
    <mergeCell ref="J64:K64"/>
    <mergeCell ref="J69:K69"/>
    <mergeCell ref="M69:N69"/>
    <mergeCell ref="M68:N68"/>
    <mergeCell ref="M44:N44"/>
    <mergeCell ref="M46:N46"/>
    <mergeCell ref="M45:N45"/>
    <mergeCell ref="J44:K44"/>
    <mergeCell ref="B46:E46"/>
    <mergeCell ref="B47:E47"/>
    <mergeCell ref="B39:E39"/>
    <mergeCell ref="B40:E40"/>
    <mergeCell ref="B41:E41"/>
    <mergeCell ref="B43:E43"/>
    <mergeCell ref="B42:E42"/>
    <mergeCell ref="F43:G43"/>
    <mergeCell ref="F42:G42"/>
    <mergeCell ref="F41:G41"/>
    <mergeCell ref="F40:G40"/>
    <mergeCell ref="F39:G39"/>
    <mergeCell ref="H44:I44"/>
    <mergeCell ref="M47:N47"/>
    <mergeCell ref="J47:K47"/>
    <mergeCell ref="F47:G47"/>
    <mergeCell ref="J46:K46"/>
    <mergeCell ref="J45:K45"/>
    <mergeCell ref="H43:I43"/>
    <mergeCell ref="H42:I42"/>
    <mergeCell ref="H41:I41"/>
    <mergeCell ref="H40:I40"/>
    <mergeCell ref="H39:I39"/>
    <mergeCell ref="H38:I38"/>
    <mergeCell ref="M43:N43"/>
    <mergeCell ref="M42:N42"/>
    <mergeCell ref="M41:N41"/>
    <mergeCell ref="M40:N40"/>
    <mergeCell ref="M39:N39"/>
    <mergeCell ref="M38:N38"/>
    <mergeCell ref="J41:K41"/>
    <mergeCell ref="J40:K40"/>
    <mergeCell ref="J38:K38"/>
    <mergeCell ref="J39:K39"/>
    <mergeCell ref="J43:K43"/>
    <mergeCell ref="J42:K42"/>
    <mergeCell ref="J16:K18"/>
    <mergeCell ref="L16:L18"/>
    <mergeCell ref="F16:G18"/>
    <mergeCell ref="M37:N37"/>
    <mergeCell ref="M36:N36"/>
    <mergeCell ref="M35:N35"/>
    <mergeCell ref="M34:N34"/>
    <mergeCell ref="F20:G20"/>
    <mergeCell ref="H20:I20"/>
    <mergeCell ref="J20:K20"/>
    <mergeCell ref="M20:N20"/>
    <mergeCell ref="B14:L14"/>
    <mergeCell ref="A6:A7"/>
    <mergeCell ref="A12:A13"/>
    <mergeCell ref="A9:A10"/>
    <mergeCell ref="B10:F10"/>
    <mergeCell ref="M16:N18"/>
    <mergeCell ref="M19:N19"/>
    <mergeCell ref="F19:G19"/>
    <mergeCell ref="H19:I19"/>
    <mergeCell ref="J19:K19"/>
    <mergeCell ref="A19:E19"/>
    <mergeCell ref="A16:E18"/>
    <mergeCell ref="H16:I18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K7:L7"/>
    <mergeCell ref="G10:J10"/>
    <mergeCell ref="K10:L10"/>
    <mergeCell ref="B8:L8"/>
    <mergeCell ref="B9:F9"/>
    <mergeCell ref="G9:J9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F38:G38"/>
    <mergeCell ref="B35:E35"/>
    <mergeCell ref="B36:E36"/>
    <mergeCell ref="B34:E34"/>
    <mergeCell ref="F34:G34"/>
    <mergeCell ref="J37:K37"/>
    <mergeCell ref="J36:K36"/>
    <mergeCell ref="J35:K35"/>
    <mergeCell ref="H37:I37"/>
    <mergeCell ref="H36:I36"/>
    <mergeCell ref="H35:I35"/>
    <mergeCell ref="B37:E37"/>
    <mergeCell ref="B38:E38"/>
    <mergeCell ref="F37:G37"/>
    <mergeCell ref="F36:G36"/>
    <mergeCell ref="H34:I34"/>
    <mergeCell ref="J34:K34"/>
    <mergeCell ref="F35:G35"/>
    <mergeCell ref="M26:N26"/>
    <mergeCell ref="A27:E27"/>
    <mergeCell ref="F27:G27"/>
    <mergeCell ref="H27:I27"/>
    <mergeCell ref="J27:K27"/>
    <mergeCell ref="M27:N27"/>
    <mergeCell ref="F23:G23"/>
    <mergeCell ref="H23:I23"/>
    <mergeCell ref="J23:K23"/>
    <mergeCell ref="M23:N23"/>
    <mergeCell ref="H22:I22"/>
    <mergeCell ref="M22:N22"/>
    <mergeCell ref="B24:E24"/>
    <mergeCell ref="F24:G24"/>
    <mergeCell ref="H24:I24"/>
    <mergeCell ref="J24:K24"/>
    <mergeCell ref="M24:N24"/>
    <mergeCell ref="B25:E25"/>
    <mergeCell ref="A23:E23"/>
    <mergeCell ref="H25:I25"/>
    <mergeCell ref="M25:N25"/>
    <mergeCell ref="B28:E28"/>
    <mergeCell ref="F28:G28"/>
    <mergeCell ref="H28:I28"/>
    <mergeCell ref="J28:K28"/>
    <mergeCell ref="M28:N28"/>
    <mergeCell ref="B29:E29"/>
    <mergeCell ref="H29:I29"/>
    <mergeCell ref="M29:N29"/>
    <mergeCell ref="A31:E31"/>
    <mergeCell ref="F31:G31"/>
    <mergeCell ref="H31:I31"/>
    <mergeCell ref="J31:K31"/>
    <mergeCell ref="M31:N31"/>
    <mergeCell ref="B32:E32"/>
    <mergeCell ref="F32:G32"/>
    <mergeCell ref="H32:I32"/>
    <mergeCell ref="J32:K32"/>
    <mergeCell ref="M32:N32"/>
    <mergeCell ref="B33:E33"/>
    <mergeCell ref="H33:I33"/>
    <mergeCell ref="M33:N33"/>
    <mergeCell ref="M30:N30"/>
  </mergeCells>
  <pageMargins left="1.1023622047244095" right="0.70866141732283472" top="0.35433070866141736" bottom="0.55118110236220474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112</v>
      </c>
    </row>
    <row r="3" spans="1:2" ht="15.75" x14ac:dyDescent="0.25">
      <c r="A3" s="23" t="s">
        <v>71</v>
      </c>
      <c r="B3" s="23" t="s">
        <v>72</v>
      </c>
    </row>
    <row r="4" spans="1:2" ht="15.75" x14ac:dyDescent="0.25">
      <c r="A4" s="24" t="s">
        <v>73</v>
      </c>
      <c r="B4" s="24" t="s">
        <v>74</v>
      </c>
    </row>
    <row r="5" spans="1:2" ht="15.75" x14ac:dyDescent="0.25">
      <c r="A5" s="24" t="s">
        <v>1</v>
      </c>
      <c r="B5" s="24" t="s">
        <v>75</v>
      </c>
    </row>
    <row r="6" spans="1:2" ht="31.5" x14ac:dyDescent="0.25">
      <c r="A6" s="24" t="s">
        <v>64</v>
      </c>
      <c r="B6" s="24" t="s">
        <v>92</v>
      </c>
    </row>
    <row r="7" spans="1:2" ht="15.75" x14ac:dyDescent="0.25">
      <c r="A7" s="24" t="s">
        <v>2</v>
      </c>
      <c r="B7" s="24" t="s">
        <v>76</v>
      </c>
    </row>
    <row r="8" spans="1:2" ht="15.75" x14ac:dyDescent="0.25">
      <c r="A8" s="24" t="s">
        <v>3</v>
      </c>
      <c r="B8" s="24" t="s">
        <v>77</v>
      </c>
    </row>
    <row r="9" spans="1:2" ht="15.75" x14ac:dyDescent="0.25">
      <c r="A9" s="24" t="s">
        <v>78</v>
      </c>
      <c r="B9" s="24" t="s">
        <v>93</v>
      </c>
    </row>
    <row r="10" spans="1:2" ht="15.75" x14ac:dyDescent="0.25">
      <c r="A10" s="24" t="s">
        <v>5</v>
      </c>
      <c r="B10" s="24" t="s">
        <v>79</v>
      </c>
    </row>
    <row r="11" spans="1:2" ht="15.75" x14ac:dyDescent="0.25">
      <c r="A11" s="24" t="s">
        <v>6</v>
      </c>
      <c r="B11" s="24" t="s">
        <v>94</v>
      </c>
    </row>
    <row r="12" spans="1:2" ht="15.75" x14ac:dyDescent="0.25">
      <c r="A12" s="24" t="s">
        <v>80</v>
      </c>
      <c r="B12" s="24" t="s">
        <v>81</v>
      </c>
    </row>
    <row r="13" spans="1:2" ht="47.25" x14ac:dyDescent="0.25">
      <c r="A13" s="24" t="s">
        <v>82</v>
      </c>
      <c r="B13" s="24" t="s">
        <v>83</v>
      </c>
    </row>
    <row r="14" spans="1:2" ht="31.5" x14ac:dyDescent="0.25">
      <c r="A14" s="24" t="s">
        <v>84</v>
      </c>
      <c r="B14" s="24" t="s">
        <v>95</v>
      </c>
    </row>
    <row r="15" spans="1:2" ht="15.75" x14ac:dyDescent="0.25">
      <c r="A15" s="24" t="s">
        <v>96</v>
      </c>
      <c r="B15" s="24"/>
    </row>
    <row r="16" spans="1:2" ht="31.5" x14ac:dyDescent="0.25">
      <c r="A16" s="25" t="s">
        <v>97</v>
      </c>
      <c r="B16" s="24" t="s">
        <v>99</v>
      </c>
    </row>
    <row r="17" spans="1:3" ht="31.5" x14ac:dyDescent="0.25">
      <c r="A17" s="25" t="s">
        <v>100</v>
      </c>
      <c r="B17" s="24" t="s">
        <v>101</v>
      </c>
    </row>
    <row r="18" spans="1:3" ht="31.5" x14ac:dyDescent="0.25">
      <c r="A18" s="24" t="s">
        <v>85</v>
      </c>
      <c r="B18" s="24" t="s">
        <v>86</v>
      </c>
    </row>
    <row r="19" spans="1:3" ht="31.5" x14ac:dyDescent="0.25">
      <c r="A19" s="24" t="s">
        <v>87</v>
      </c>
      <c r="B19" s="24" t="s">
        <v>88</v>
      </c>
    </row>
    <row r="20" spans="1:3" ht="63" x14ac:dyDescent="0.25">
      <c r="A20" s="24" t="s">
        <v>89</v>
      </c>
      <c r="B20" s="24" t="s">
        <v>102</v>
      </c>
    </row>
    <row r="21" spans="1:3" ht="31.5" x14ac:dyDescent="0.25">
      <c r="A21" s="24"/>
      <c r="B21" s="24" t="s">
        <v>103</v>
      </c>
    </row>
    <row r="22" spans="1:3" ht="31.5" x14ac:dyDescent="0.25">
      <c r="A22" s="24"/>
      <c r="B22" s="24" t="s">
        <v>104</v>
      </c>
    </row>
    <row r="23" spans="1:3" ht="31.5" x14ac:dyDescent="0.25">
      <c r="A23" s="24" t="s">
        <v>54</v>
      </c>
      <c r="B23" s="24" t="s">
        <v>105</v>
      </c>
    </row>
    <row r="24" spans="1:3" ht="31.5" x14ac:dyDescent="0.25">
      <c r="A24" s="24" t="s">
        <v>90</v>
      </c>
      <c r="B24" s="24" t="s">
        <v>110</v>
      </c>
    </row>
    <row r="25" spans="1:3" ht="31.5" x14ac:dyDescent="0.25">
      <c r="A25" s="24" t="s">
        <v>91</v>
      </c>
      <c r="B25" s="24" t="s">
        <v>111</v>
      </c>
    </row>
    <row r="26" spans="1:3" ht="15.75" x14ac:dyDescent="0.25">
      <c r="A26" s="24" t="s">
        <v>106</v>
      </c>
      <c r="B26" s="24" t="s">
        <v>109</v>
      </c>
    </row>
    <row r="27" spans="1:3" ht="31.5" x14ac:dyDescent="0.25">
      <c r="A27" s="24" t="s">
        <v>107</v>
      </c>
      <c r="B27" s="24" t="s">
        <v>108</v>
      </c>
    </row>
    <row r="29" spans="1:3" x14ac:dyDescent="0.25">
      <c r="A29" s="26" t="s">
        <v>128</v>
      </c>
    </row>
    <row r="30" spans="1:3" ht="15.75" x14ac:dyDescent="0.25">
      <c r="A30" s="27"/>
    </row>
    <row r="31" spans="1:3" ht="15.75" x14ac:dyDescent="0.25">
      <c r="A31" s="24" t="s">
        <v>113</v>
      </c>
      <c r="B31" s="24" t="s">
        <v>34</v>
      </c>
      <c r="C31" s="24" t="s">
        <v>115</v>
      </c>
    </row>
    <row r="32" spans="1:3" ht="15.75" x14ac:dyDescent="0.25">
      <c r="A32" s="24" t="s">
        <v>114</v>
      </c>
      <c r="B32" s="24" t="s">
        <v>117</v>
      </c>
      <c r="C32" s="24" t="s">
        <v>118</v>
      </c>
    </row>
    <row r="33" spans="1:3" ht="15.75" x14ac:dyDescent="0.25">
      <c r="A33" s="24" t="s">
        <v>116</v>
      </c>
      <c r="B33" s="24" t="s">
        <v>120</v>
      </c>
      <c r="C33" s="24" t="s">
        <v>121</v>
      </c>
    </row>
    <row r="34" spans="1:3" ht="31.5" x14ac:dyDescent="0.25">
      <c r="A34" s="24" t="s">
        <v>119</v>
      </c>
      <c r="B34" s="24" t="s">
        <v>123</v>
      </c>
      <c r="C34" s="24" t="s">
        <v>124</v>
      </c>
    </row>
    <row r="35" spans="1:3" ht="31.5" x14ac:dyDescent="0.25">
      <c r="A35" s="24" t="s">
        <v>122</v>
      </c>
      <c r="B35" s="24" t="s">
        <v>37</v>
      </c>
      <c r="C35" s="24" t="s">
        <v>126</v>
      </c>
    </row>
    <row r="36" spans="1:3" ht="31.5" x14ac:dyDescent="0.25">
      <c r="A36" s="24" t="s">
        <v>125</v>
      </c>
      <c r="B36" s="24" t="s">
        <v>36</v>
      </c>
      <c r="C36" s="24" t="s">
        <v>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 KAK</vt:lpstr>
      <vt:lpstr>RAB</vt:lpstr>
      <vt:lpstr>Petunjuk Pengisian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2023-01-09T04:28:29Z</cp:lastPrinted>
  <dcterms:created xsi:type="dcterms:W3CDTF">2022-07-26T06:46:12Z</dcterms:created>
  <dcterms:modified xsi:type="dcterms:W3CDTF">2023-07-02T12:37:41Z</dcterms:modified>
</cp:coreProperties>
</file>