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KAK 2023 - Copy\KAK 2023\"/>
    </mc:Choice>
  </mc:AlternateContent>
  <xr:revisionPtr revIDLastSave="0" documentId="13_ncr:1_{86374FA9-9C3F-4253-942E-126382D47CEB}" xr6:coauthVersionLast="47" xr6:coauthVersionMax="47" xr10:uidLastSave="{00000000-0000-0000-0000-000000000000}"/>
  <bookViews>
    <workbookView xWindow="5010" yWindow="4380" windowWidth="15195" windowHeight="11445" activeTab="1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KAK'!$A$1:$M$79</definedName>
  </definedNames>
  <calcPr calcId="191029"/>
</workbook>
</file>

<file path=xl/calcChain.xml><?xml version="1.0" encoding="utf-8"?>
<calcChain xmlns="http://schemas.openxmlformats.org/spreadsheetml/2006/main">
  <c r="B56" i="1" l="1"/>
  <c r="B52" i="1"/>
  <c r="B48" i="1"/>
  <c r="M77" i="2"/>
  <c r="M24" i="2"/>
  <c r="M23" i="2"/>
  <c r="M26" i="2"/>
  <c r="M25" i="2"/>
  <c r="L67" i="1" l="1"/>
  <c r="H67" i="1"/>
  <c r="E67" i="1"/>
  <c r="M38" i="2"/>
  <c r="M30" i="2"/>
  <c r="M22" i="2"/>
  <c r="M21" i="2"/>
  <c r="M20" i="2" s="1"/>
  <c r="M29" i="2" l="1"/>
  <c r="M19" i="2"/>
  <c r="M37" i="2"/>
  <c r="L87" i="2" l="1"/>
  <c r="L85" i="2"/>
  <c r="L86" i="2"/>
  <c r="K67" i="1" l="1"/>
  <c r="M28" i="2"/>
  <c r="M32" i="2"/>
  <c r="I67" i="1"/>
  <c r="A32" i="2" l="1"/>
  <c r="M48" i="2"/>
  <c r="M67" i="1" l="1"/>
  <c r="B5" i="2"/>
  <c r="F67" i="1" l="1"/>
  <c r="M34" i="2"/>
  <c r="M33" i="2"/>
  <c r="A57" i="1" l="1"/>
  <c r="J67" i="1" s="1"/>
  <c r="B87" i="2"/>
  <c r="B86" i="2"/>
  <c r="B85" i="2"/>
  <c r="B80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72" i="2" l="1"/>
  <c r="M71" i="2" s="1"/>
  <c r="M66" i="2"/>
  <c r="M65" i="2" s="1"/>
  <c r="M53" i="2"/>
  <c r="M52" i="2" s="1"/>
  <c r="M59" i="2"/>
  <c r="M58" i="2" s="1"/>
  <c r="A53" i="1" l="1"/>
  <c r="G67" i="1" s="1"/>
  <c r="M64" i="2"/>
  <c r="A66" i="1" s="1"/>
  <c r="M51" i="2"/>
  <c r="A62" i="1" s="1"/>
  <c r="B64" i="2"/>
  <c r="B51" i="2"/>
  <c r="A28" i="2"/>
  <c r="A19" i="2"/>
  <c r="B2" i="2" l="1"/>
  <c r="B1" i="2"/>
  <c r="B14" i="2"/>
  <c r="A49" i="1"/>
  <c r="C67" i="1" l="1"/>
  <c r="D67" i="1"/>
  <c r="B69" i="1"/>
  <c r="P67" i="1" l="1"/>
</calcChain>
</file>

<file path=xl/sharedStrings.xml><?xml version="1.0" encoding="utf-8"?>
<sst xmlns="http://schemas.openxmlformats.org/spreadsheetml/2006/main" count="266" uniqueCount="180">
  <si>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</si>
  <si>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</si>
  <si>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</si>
  <si>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</si>
  <si>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</si>
  <si>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</si>
  <si>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</si>
  <si>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</si>
  <si>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</si>
  <si>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</si>
  <si>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</si>
  <si>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</si>
  <si>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</si>
  <si>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</si>
  <si>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</si>
  <si>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</si>
  <si>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</si>
  <si>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</si>
  <si>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</si>
  <si>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</si>
  <si>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</si>
  <si>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</si>
  <si>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</si>
  <si>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</si>
  <si>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</si>
  <si>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</si>
  <si>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</si>
  <si>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</si>
  <si>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</si>
  <si>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</si>
  <si>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</si>
  <si>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</si>
  <si>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</si>
  <si>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</si>
  <si>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</si>
  <si>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</si>
  <si>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</si>
  <si>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</si>
  <si>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</si>
  <si>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</si>
  <si>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</si>
  <si>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</si>
  <si>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</si>
  <si>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</si>
  <si>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</si>
  <si>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</si>
  <si>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</si>
  <si>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</si>
  <si>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</si>
  <si>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III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</si>
  <si>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</si>
  <si>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</si>
  <si>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</si>
  <si>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</si>
  <si>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</si>
  <si>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</si>
  <si>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</si>
  <si>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</si>
  <si>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</si>
  <si>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</si>
  <si>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</si>
  <si>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</si>
  <si>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</si>
  <si>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</si>
  <si>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</si>
  <si>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</si>
  <si>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</si>
  <si>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</si>
  <si>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</si>
  <si>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</si>
  <si>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</si>
  <si>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</si>
  <si>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</si>
  <si>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</si>
  <si>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</si>
  <si>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</si>
  <si>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</si>
  <si>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</si>
  <si>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</si>
  <si>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</si>
  <si>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</si>
  <si>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</si>
  <si>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</si>
  <si>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</si>
  <si>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</si>
  <si>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</si>
  <si>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</si>
  <si>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</si>
  <si>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</si>
  <si>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</si>
  <si>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</si>
  <si>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</si>
  <si>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</si>
  <si>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</si>
  <si>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</si>
  <si>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</si>
  <si>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</si>
  <si>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</si>
  <si>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</si>
  <si>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</si>
  <si>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</si>
  <si>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</si>
  <si>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</si>
  <si>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</si>
  <si>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</si>
  <si>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</si>
  <si>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</si>
  <si>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</si>
  <si>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</si>
  <si>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</si>
  <si>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</si>
  <si>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</si>
  <si>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</si>
  <si>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</si>
  <si>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</si>
  <si>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</si>
  <si>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</si>
  <si>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</si>
  <si>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</si>
  <si>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</si>
  <si>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</si>
  <si>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</si>
  <si>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</si>
  <si>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</si>
  <si>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</si>
  <si>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</si>
  <si>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</si>
  <si>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</si>
  <si>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</si>
  <si>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</si>
  <si>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</si>
  <si>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Jasa Pihak ketiga</t>
  </si>
  <si>
    <t>1 Pkt</t>
  </si>
  <si>
    <t>Pembantu PPTK</t>
  </si>
  <si>
    <t>2 bln</t>
  </si>
  <si>
    <t>5. Permendagri Nomor 86 Tahun 2017 tentang Tata Cara Perencanaan, Pengendalian dan Evaluasi</t>
  </si>
  <si>
    <t>Pembina TK I</t>
  </si>
  <si>
    <t>Penata Tk 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</si>
  <si>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</si>
  <si>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</si>
  <si>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</si>
  <si>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</si>
  <si>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</si>
  <si>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</si>
  <si>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 xml:space="preserve">Administrasi Keuangan Perangkat Daerah </t>
  </si>
  <si>
    <t>Program Penunjang Urusan Pemerintahan Daerah</t>
  </si>
  <si>
    <t xml:space="preserve">Persentase Administrasi Keuangan perangkat Daerah </t>
  </si>
  <si>
    <t>dus</t>
  </si>
  <si>
    <t>Laporan</t>
  </si>
  <si>
    <t>M I - MIV</t>
  </si>
  <si>
    <t>Koordinasi dan Penyusunan Laporan Keuangan Bulanan/Triwulanan/Semesteran SKPD</t>
  </si>
  <si>
    <t>Jumlah Laporan Keuangan Bulanan/Triwulanan/Semesteran SKPD dan Laporan Koordinasi dan Penyusunan Laporan Keuangan Bulanan/Triwulanan/Semesteran SKPD</t>
  </si>
  <si>
    <t>Mengakomodir konsumsi rapat koordinasi Penyusunan Laporan Keuangan</t>
  </si>
  <si>
    <t>Nilai IKM Kecamatan</t>
  </si>
  <si>
    <t xml:space="preserve"> IKM=85,19</t>
  </si>
  <si>
    <t>12 laporan</t>
  </si>
  <si>
    <t>Kecamatan Pandanarum</t>
  </si>
  <si>
    <t>Aparatur di Kecamatan Pandanarum</t>
  </si>
  <si>
    <t>- Belanja Alat/Bahan untuk Kegiatan Kantor-Alat Tulis Kantor</t>
  </si>
  <si>
    <t>- Belanja Alat/Bahan untuk Kegiatan Kantor- Kertas dan Cover</t>
  </si>
  <si>
    <t>- Belanja Alat/Bahan untuk Kegiatan Kantor- Bahan Cetak</t>
  </si>
  <si>
    <t>Komponen I Alat Tulis Kantor</t>
  </si>
  <si>
    <t>Komponen I Kertas dan Cover</t>
  </si>
  <si>
    <t>Komponen I Bahan Cetak</t>
  </si>
  <si>
    <t xml:space="preserve">Ballpoint </t>
  </si>
  <si>
    <t xml:space="preserve"> isi staples </t>
  </si>
  <si>
    <t xml:space="preserve">Ordner Folio </t>
  </si>
  <si>
    <t xml:space="preserve">Snelhecter Kertas </t>
  </si>
  <si>
    <t xml:space="preserve">Staples Kecil </t>
  </si>
  <si>
    <t xml:space="preserve">Stopmap Kertas </t>
  </si>
  <si>
    <t>slop</t>
  </si>
  <si>
    <t>buah</t>
  </si>
  <si>
    <t xml:space="preserve">Kertas HVS F4 70 g </t>
  </si>
  <si>
    <t>rim</t>
  </si>
  <si>
    <t>fotocopy</t>
  </si>
  <si>
    <t>lembar</t>
  </si>
  <si>
    <t>NAJIB KUSBANDONO, S.Sos</t>
  </si>
  <si>
    <t>NIP. 19660604 198901 1 003</t>
  </si>
  <si>
    <t>SAGIYO S.IP</t>
  </si>
  <si>
    <t>NIP. 19721007 199903 1 007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</si>
</sst>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9" fillId="0" borderId="0"/>
  </cellStyleXfs>
  <cellXfs count="162">
    <xf numFmtId="0" fontId="0" fillId="0" borderId="0" xfId="0"/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8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1" xfId="0" quotePrefix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0" fillId="0" borderId="0" xfId="0" quotePrefix="1"/>
    <xf numFmtId="0" fontId="13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7" fillId="0" borderId="0" xfId="0" applyFont="1" applyAlignment="1">
      <alignment horizontal="center"/>
    </xf>
    <xf numFmtId="0" fontId="6" fillId="0" borderId="0" xfId="0" applyFont="1"/>
    <xf numFmtId="0" fontId="17" fillId="0" borderId="0" xfId="0" applyFont="1"/>
    <xf numFmtId="0" fontId="17" fillId="0" borderId="0" xfId="0" quotePrefix="1" applyFont="1"/>
    <xf numFmtId="0" fontId="8" fillId="0" borderId="2" xfId="0" applyFont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8" fillId="0" borderId="0" xfId="0" applyFont="1"/>
    <xf numFmtId="0" fontId="16" fillId="0" borderId="0" xfId="0" applyFont="1"/>
    <xf numFmtId="0" fontId="2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65" fontId="0" fillId="4" borderId="7" xfId="1" quotePrefix="1" applyFont="1" applyFill="1" applyBorder="1" applyAlignment="1">
      <alignment vertical="center"/>
    </xf>
    <xf numFmtId="165" fontId="0" fillId="3" borderId="6" xfId="0" quotePrefix="1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quotePrefix="1" applyNumberFormat="1" applyFill="1" applyBorder="1" applyAlignment="1">
      <alignment vertical="center"/>
    </xf>
    <xf numFmtId="165" fontId="11" fillId="0" borderId="7" xfId="0" applyNumberFormat="1" applyFont="1" applyBorder="1" applyAlignment="1">
      <alignment horizontal="center"/>
    </xf>
    <xf numFmtId="165" fontId="0" fillId="0" borderId="7" xfId="0" quotePrefix="1" applyNumberFormat="1" applyBorder="1" applyAlignment="1">
      <alignment vertical="center"/>
    </xf>
    <xf numFmtId="165" fontId="0" fillId="3" borderId="7" xfId="0" quotePrefix="1" applyNumberFormat="1" applyFill="1" applyBorder="1" applyAlignment="1">
      <alignment vertical="center"/>
    </xf>
    <xf numFmtId="165" fontId="0" fillId="2" borderId="7" xfId="0" quotePrefix="1" applyNumberFormat="1" applyFill="1" applyBorder="1" applyAlignment="1">
      <alignment vertical="center"/>
    </xf>
    <xf numFmtId="165" fontId="11" fillId="2" borderId="1" xfId="1" applyFont="1" applyFill="1" applyBorder="1"/>
    <xf numFmtId="165" fontId="8" fillId="0" borderId="1" xfId="0" applyNumberFormat="1" applyFont="1" applyBorder="1"/>
    <xf numFmtId="168" fontId="20" fillId="0" borderId="2" xfId="3" applyNumberFormat="1" applyFont="1" applyBorder="1" applyAlignment="1">
      <alignment horizontal="left" vertical="top" shrinkToFit="1"/>
    </xf>
    <xf numFmtId="0" fontId="20" fillId="0" borderId="4" xfId="3" applyFont="1" applyBorder="1" applyAlignment="1">
      <alignment horizontal="left" vertical="top"/>
    </xf>
    <xf numFmtId="169" fontId="20" fillId="0" borderId="1" xfId="3" applyNumberFormat="1" applyFont="1" applyBorder="1" applyAlignment="1">
      <alignment horizontal="right" vertical="top" shrinkToFit="1"/>
    </xf>
    <xf numFmtId="0" fontId="20" fillId="0" borderId="2" xfId="3" applyFont="1" applyBorder="1" applyAlignment="1">
      <alignment horizontal="left" vertical="top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/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165" fontId="8" fillId="0" borderId="1" xfId="1" applyFont="1" applyBorder="1" applyAlignment="1">
      <alignment horizontal="left"/>
    </xf>
    <xf numFmtId="165" fontId="8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165" fontId="11" fillId="0" borderId="7" xfId="0" applyNumberFormat="1" applyFont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165" fontId="11" fillId="0" borderId="5" xfId="2" applyNumberFormat="1" applyFont="1" applyFill="1" applyBorder="1" applyAlignment="1">
      <alignment horizontal="center"/>
    </xf>
    <xf numFmtId="165" fontId="11" fillId="0" borderId="7" xfId="2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8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5" fontId="11" fillId="5" borderId="5" xfId="0" applyNumberFormat="1" applyFont="1" applyFill="1" applyBorder="1" applyAlignment="1">
      <alignment horizontal="center"/>
    </xf>
    <xf numFmtId="165" fontId="11" fillId="5" borderId="7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2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9" fontId="2" fillId="0" borderId="1" xfId="0" applyNumberFormat="1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6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7" fontId="8" fillId="0" borderId="1" xfId="0" applyNumberFormat="1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66" fontId="8" fillId="0" borderId="2" xfId="1" applyNumberFormat="1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6" fontId="4" fillId="0" borderId="3" xfId="1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165" fontId="11" fillId="0" borderId="5" xfId="0" applyNumberFormat="1" applyFont="1" applyFill="1" applyBorder="1" applyAlignment="1">
      <alignment horizontal="center"/>
    </xf>
    <xf numFmtId="165" fontId="11" fillId="0" borderId="7" xfId="0" applyNumberFormat="1" applyFont="1" applyFill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9"/>
  <sheetViews>
    <sheetView view="pageBreakPreview" topLeftCell="A39" zoomScale="85" zoomScaleNormal="85" zoomScaleSheetLayoutView="85" workbookViewId="0">
      <selection activeCell="J77" sqref="J77:J79"/>
    </sheetView>
  </sheetViews>
  <sheetFormatPr defaultRowHeight="15" x14ac:dyDescent="0.25"/>
  <cols>
    <col min="1" max="1" width="33.5703125" customWidth="1"/>
    <col min="2" max="13" width="12.7109375" customWidth="1"/>
    <col min="14" max="14" width="14.7109375" customWidth="1"/>
  </cols>
  <sheetData>
    <row r="1" spans="1:13" x14ac:dyDescent="0.25">
      <c r="C1" s="9" t="s">
        <v>57</v>
      </c>
    </row>
    <row r="3" spans="1:13" x14ac:dyDescent="0.25">
      <c r="A3" s="1" t="s">
        <v>0</v>
      </c>
      <c r="B3" s="79" t="s">
        <v>156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1:13" x14ac:dyDescent="0.25">
      <c r="A4" s="1" t="s">
        <v>1</v>
      </c>
      <c r="B4" s="79" t="s">
        <v>156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3" x14ac:dyDescent="0.25">
      <c r="A5" s="107" t="s">
        <v>66</v>
      </c>
      <c r="B5" s="80" t="s">
        <v>8</v>
      </c>
      <c r="C5" s="80"/>
      <c r="D5" s="80"/>
      <c r="E5" s="80"/>
      <c r="F5" s="80"/>
      <c r="G5" s="80" t="s">
        <v>10</v>
      </c>
      <c r="H5" s="80"/>
      <c r="I5" s="80"/>
      <c r="J5" s="80"/>
      <c r="K5" s="80" t="s">
        <v>9</v>
      </c>
      <c r="L5" s="80"/>
      <c r="M5" s="80"/>
    </row>
    <row r="6" spans="1:13" ht="31.5" customHeight="1" x14ac:dyDescent="0.25">
      <c r="A6" s="107"/>
      <c r="B6" s="83" t="s">
        <v>153</v>
      </c>
      <c r="C6" s="83"/>
      <c r="D6" s="83"/>
      <c r="E6" s="83"/>
      <c r="F6" s="83"/>
      <c r="G6" s="98" t="s">
        <v>139</v>
      </c>
      <c r="H6" s="99"/>
      <c r="I6" s="99"/>
      <c r="J6" s="99"/>
      <c r="K6" s="99" t="s">
        <v>138</v>
      </c>
      <c r="L6" s="99"/>
      <c r="M6" s="99"/>
    </row>
    <row r="7" spans="1:13" x14ac:dyDescent="0.25">
      <c r="A7" s="1" t="s">
        <v>2</v>
      </c>
      <c r="B7" s="79" t="s">
        <v>145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</row>
    <row r="8" spans="1:13" x14ac:dyDescent="0.25">
      <c r="A8" s="96" t="s">
        <v>3</v>
      </c>
      <c r="B8" s="80" t="s">
        <v>8</v>
      </c>
      <c r="C8" s="80"/>
      <c r="D8" s="80"/>
      <c r="E8" s="80"/>
      <c r="F8" s="80"/>
      <c r="G8" s="80" t="s">
        <v>10</v>
      </c>
      <c r="H8" s="80"/>
      <c r="I8" s="80"/>
      <c r="J8" s="80"/>
      <c r="K8" s="80" t="s">
        <v>9</v>
      </c>
      <c r="L8" s="80"/>
      <c r="M8" s="80"/>
    </row>
    <row r="9" spans="1:13" s="22" customFormat="1" ht="36.75" customHeight="1" x14ac:dyDescent="0.25">
      <c r="A9" s="96"/>
      <c r="B9" s="97" t="s">
        <v>140</v>
      </c>
      <c r="C9" s="97"/>
      <c r="D9" s="97"/>
      <c r="E9" s="97"/>
      <c r="F9" s="97"/>
      <c r="G9" s="96">
        <v>100</v>
      </c>
      <c r="H9" s="96"/>
      <c r="I9" s="96"/>
      <c r="J9" s="96"/>
      <c r="K9" s="96" t="s">
        <v>58</v>
      </c>
      <c r="L9" s="96"/>
      <c r="M9" s="96"/>
    </row>
    <row r="10" spans="1:13" ht="15" customHeight="1" x14ac:dyDescent="0.25">
      <c r="A10" s="1" t="s">
        <v>4</v>
      </c>
      <c r="B10" s="100" t="s">
        <v>144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</row>
    <row r="11" spans="1:13" x14ac:dyDescent="0.25">
      <c r="A11" s="96" t="s">
        <v>5</v>
      </c>
      <c r="B11" s="80" t="s">
        <v>8</v>
      </c>
      <c r="C11" s="80"/>
      <c r="D11" s="80"/>
      <c r="E11" s="80"/>
      <c r="F11" s="80"/>
      <c r="G11" s="80" t="s">
        <v>10</v>
      </c>
      <c r="H11" s="80"/>
      <c r="I11" s="80"/>
      <c r="J11" s="80"/>
      <c r="K11" s="80" t="s">
        <v>9</v>
      </c>
      <c r="L11" s="80"/>
      <c r="M11" s="80"/>
    </row>
    <row r="12" spans="1:13" s="22" customFormat="1" ht="28.5" customHeight="1" x14ac:dyDescent="0.25">
      <c r="A12" s="96"/>
      <c r="B12" s="104" t="s">
        <v>146</v>
      </c>
      <c r="C12" s="104"/>
      <c r="D12" s="104"/>
      <c r="E12" s="104"/>
      <c r="F12" s="104"/>
      <c r="G12" s="96">
        <v>100</v>
      </c>
      <c r="H12" s="96"/>
      <c r="I12" s="96"/>
      <c r="J12" s="96"/>
      <c r="K12" s="96" t="s">
        <v>58</v>
      </c>
      <c r="L12" s="96"/>
      <c r="M12" s="96"/>
    </row>
    <row r="13" spans="1:13" x14ac:dyDescent="0.25">
      <c r="A13" s="1" t="s">
        <v>6</v>
      </c>
      <c r="B13" s="79" t="s">
        <v>150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</row>
    <row r="14" spans="1:13" x14ac:dyDescent="0.25">
      <c r="A14" s="96" t="s">
        <v>7</v>
      </c>
      <c r="B14" s="80" t="s">
        <v>8</v>
      </c>
      <c r="C14" s="80"/>
      <c r="D14" s="80"/>
      <c r="E14" s="80"/>
      <c r="F14" s="80"/>
      <c r="G14" s="80" t="s">
        <v>10</v>
      </c>
      <c r="H14" s="80"/>
      <c r="I14" s="80"/>
      <c r="J14" s="80"/>
      <c r="K14" s="80" t="s">
        <v>9</v>
      </c>
      <c r="L14" s="80"/>
      <c r="M14" s="80"/>
    </row>
    <row r="15" spans="1:13" s="22" customFormat="1" ht="30" customHeight="1" x14ac:dyDescent="0.25">
      <c r="A15" s="96"/>
      <c r="B15" s="101" t="s">
        <v>151</v>
      </c>
      <c r="C15" s="102"/>
      <c r="D15" s="102"/>
      <c r="E15" s="102"/>
      <c r="F15" s="103"/>
      <c r="G15" s="96">
        <v>12</v>
      </c>
      <c r="H15" s="96"/>
      <c r="I15" s="96"/>
      <c r="J15" s="96"/>
      <c r="K15" s="96" t="s">
        <v>148</v>
      </c>
      <c r="L15" s="96"/>
      <c r="M15" s="96"/>
    </row>
    <row r="16" spans="1:13" x14ac:dyDescent="0.25">
      <c r="A16" s="79" t="s">
        <v>11</v>
      </c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79"/>
    </row>
    <row r="17" spans="1:13" x14ac:dyDescent="0.25">
      <c r="A17" s="1" t="s">
        <v>12</v>
      </c>
      <c r="B17" s="74" t="s">
        <v>60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pans="1:13" x14ac:dyDescent="0.25">
      <c r="A18" s="1"/>
      <c r="B18" s="74" t="s">
        <v>61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pans="1:13" x14ac:dyDescent="0.25">
      <c r="A19" s="1"/>
      <c r="B19" s="74" t="s">
        <v>62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</row>
    <row r="20" spans="1:13" x14ac:dyDescent="0.25">
      <c r="A20" s="1"/>
      <c r="B20" s="74" t="s">
        <v>65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</row>
    <row r="21" spans="1:13" hidden="1" x14ac:dyDescent="0.25">
      <c r="A21" s="1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</row>
    <row r="22" spans="1:13" hidden="1" x14ac:dyDescent="0.25">
      <c r="A22" s="1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1:13" x14ac:dyDescent="0.25">
      <c r="A23" s="1"/>
      <c r="B23" s="108" t="s">
        <v>135</v>
      </c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10"/>
    </row>
    <row r="24" spans="1:13" x14ac:dyDescent="0.25">
      <c r="A24" s="1"/>
      <c r="B24" s="25" t="s">
        <v>142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7"/>
    </row>
    <row r="25" spans="1:13" x14ac:dyDescent="0.25">
      <c r="A25" s="1"/>
      <c r="B25" s="25" t="s">
        <v>141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7"/>
    </row>
    <row r="26" spans="1:13" x14ac:dyDescent="0.25">
      <c r="A26" s="1"/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</row>
    <row r="27" spans="1:13" x14ac:dyDescent="0.25">
      <c r="A27" s="1" t="s">
        <v>13</v>
      </c>
      <c r="B27" s="83" t="s">
        <v>152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</row>
    <row r="28" spans="1:13" ht="16.5" customHeight="1" x14ac:dyDescent="0.25">
      <c r="A28" s="1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</row>
    <row r="29" spans="1:13" hidden="1" x14ac:dyDescent="0.25">
      <c r="A29" s="1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</row>
    <row r="30" spans="1:13" hidden="1" x14ac:dyDescent="0.25">
      <c r="A30" s="1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</row>
    <row r="31" spans="1:13" hidden="1" x14ac:dyDescent="0.25">
      <c r="A31" s="1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</row>
    <row r="32" spans="1:13" hidden="1" x14ac:dyDescent="0.25">
      <c r="A32" s="1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</row>
    <row r="33" spans="1:13" x14ac:dyDescent="0.25">
      <c r="A33" s="1" t="s">
        <v>67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</row>
    <row r="34" spans="1:13" x14ac:dyDescent="0.25">
      <c r="A34" s="15" t="s">
        <v>68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</row>
    <row r="35" spans="1:13" x14ac:dyDescent="0.25">
      <c r="A35" s="15" t="s">
        <v>100</v>
      </c>
      <c r="B35" s="75" t="s">
        <v>154</v>
      </c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</row>
    <row r="36" spans="1:13" x14ac:dyDescent="0.25">
      <c r="A36" s="15" t="s">
        <v>70</v>
      </c>
      <c r="B36" s="113">
        <v>1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</row>
    <row r="37" spans="1:13" x14ac:dyDescent="0.25">
      <c r="A37" s="15" t="s">
        <v>71</v>
      </c>
      <c r="B37" s="111">
        <v>1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</row>
    <row r="38" spans="1:13" x14ac:dyDescent="0.25">
      <c r="A38" s="15" t="s">
        <v>72</v>
      </c>
      <c r="B38" s="75" t="s">
        <v>155</v>
      </c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</row>
    <row r="39" spans="1:13" x14ac:dyDescent="0.25">
      <c r="A39" s="15" t="s">
        <v>69</v>
      </c>
      <c r="B39" s="77" t="s">
        <v>59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</row>
    <row r="40" spans="1:13" x14ac:dyDescent="0.25">
      <c r="A40" s="2" t="s">
        <v>14</v>
      </c>
      <c r="B40" s="159" t="s">
        <v>157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</row>
    <row r="41" spans="1:13" x14ac:dyDescent="0.25">
      <c r="A41" s="1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</row>
    <row r="42" spans="1:13" x14ac:dyDescent="0.25">
      <c r="A42" s="84" t="s">
        <v>15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6"/>
    </row>
    <row r="43" spans="1:13" x14ac:dyDescent="0.25">
      <c r="A43" s="1" t="s">
        <v>16</v>
      </c>
      <c r="B43" s="87" t="s">
        <v>63</v>
      </c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9"/>
    </row>
    <row r="44" spans="1:13" x14ac:dyDescent="0.25">
      <c r="A44" s="6" t="s">
        <v>17</v>
      </c>
      <c r="B44" s="4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</row>
    <row r="45" spans="1:13" x14ac:dyDescent="0.25">
      <c r="A45" s="71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ht="18.75" customHeight="1" x14ac:dyDescent="0.25">
      <c r="A46" s="56" t="s">
        <v>41</v>
      </c>
      <c r="B46" s="105" t="s">
        <v>149</v>
      </c>
      <c r="C46" s="92"/>
      <c r="D46" s="160"/>
      <c r="E46" s="160"/>
      <c r="F46" s="160"/>
      <c r="G46" s="160"/>
      <c r="H46" s="160"/>
      <c r="I46" s="160"/>
      <c r="J46" s="160"/>
      <c r="K46" s="90"/>
      <c r="L46" s="90"/>
      <c r="M46" s="90"/>
    </row>
    <row r="47" spans="1:13" ht="30" x14ac:dyDescent="0.25">
      <c r="A47" s="13" t="s">
        <v>158</v>
      </c>
      <c r="B47" s="106"/>
      <c r="C47" s="93"/>
      <c r="D47" s="161"/>
      <c r="E47" s="161"/>
      <c r="F47" s="161"/>
      <c r="G47" s="161"/>
      <c r="H47" s="161"/>
      <c r="I47" s="161"/>
      <c r="J47" s="161"/>
      <c r="K47" s="91"/>
      <c r="L47" s="91"/>
      <c r="M47" s="91"/>
    </row>
    <row r="48" spans="1:13" ht="18.75" customHeight="1" x14ac:dyDescent="0.25">
      <c r="A48" s="55" t="s">
        <v>55</v>
      </c>
      <c r="B48" s="90">
        <f>A49</f>
        <v>914400</v>
      </c>
      <c r="C48" s="92"/>
      <c r="D48" s="160"/>
      <c r="E48" s="94"/>
      <c r="F48" s="160"/>
      <c r="G48" s="160"/>
      <c r="H48" s="160"/>
      <c r="I48" s="160"/>
      <c r="J48" s="160"/>
      <c r="K48" s="90"/>
      <c r="L48" s="90"/>
      <c r="M48" s="90"/>
    </row>
    <row r="49" spans="1:13" ht="18.75" customHeight="1" x14ac:dyDescent="0.25">
      <c r="A49" s="54">
        <f>RAB!M19</f>
        <v>914400</v>
      </c>
      <c r="B49" s="91"/>
      <c r="C49" s="93"/>
      <c r="D49" s="161"/>
      <c r="E49" s="95"/>
      <c r="F49" s="161"/>
      <c r="G49" s="161"/>
      <c r="H49" s="161"/>
      <c r="I49" s="161"/>
      <c r="J49" s="161"/>
      <c r="K49" s="91"/>
      <c r="L49" s="91"/>
      <c r="M49" s="91"/>
    </row>
    <row r="50" spans="1:13" ht="18.75" customHeight="1" x14ac:dyDescent="0.25">
      <c r="A50" s="57" t="s">
        <v>47</v>
      </c>
      <c r="B50" s="105" t="s">
        <v>149</v>
      </c>
      <c r="C50" s="90"/>
      <c r="D50" s="160"/>
      <c r="E50" s="160"/>
      <c r="F50" s="160"/>
      <c r="G50" s="160"/>
      <c r="H50" s="160"/>
      <c r="I50" s="160"/>
      <c r="J50" s="160"/>
      <c r="K50" s="90"/>
      <c r="L50" s="90"/>
      <c r="M50" s="90"/>
    </row>
    <row r="51" spans="1:13" ht="30" x14ac:dyDescent="0.25">
      <c r="A51" s="13" t="s">
        <v>159</v>
      </c>
      <c r="B51" s="106"/>
      <c r="C51" s="91"/>
      <c r="D51" s="161"/>
      <c r="E51" s="161"/>
      <c r="F51" s="161"/>
      <c r="G51" s="161"/>
      <c r="H51" s="161"/>
      <c r="I51" s="161"/>
      <c r="J51" s="161"/>
      <c r="K51" s="91"/>
      <c r="L51" s="91"/>
      <c r="M51" s="91"/>
    </row>
    <row r="52" spans="1:13" ht="18.75" customHeight="1" x14ac:dyDescent="0.25">
      <c r="A52" s="55" t="s">
        <v>55</v>
      </c>
      <c r="B52" s="90">
        <f>A53</f>
        <v>110000</v>
      </c>
      <c r="C52" s="90"/>
      <c r="D52" s="160"/>
      <c r="E52" s="160"/>
      <c r="F52" s="160"/>
      <c r="G52" s="160"/>
      <c r="H52" s="160"/>
      <c r="I52" s="160"/>
      <c r="J52" s="160"/>
      <c r="K52" s="90"/>
      <c r="L52" s="90"/>
      <c r="M52" s="90"/>
    </row>
    <row r="53" spans="1:13" ht="18.75" customHeight="1" x14ac:dyDescent="0.25">
      <c r="A53" s="54">
        <f>RAB!M28</f>
        <v>110000</v>
      </c>
      <c r="B53" s="91"/>
      <c r="C53" s="91"/>
      <c r="D53" s="161"/>
      <c r="E53" s="161"/>
      <c r="F53" s="161"/>
      <c r="G53" s="161"/>
      <c r="H53" s="161"/>
      <c r="I53" s="161"/>
      <c r="J53" s="161"/>
      <c r="K53" s="91"/>
      <c r="L53" s="91"/>
      <c r="M53" s="91"/>
    </row>
    <row r="54" spans="1:13" ht="18.75" customHeight="1" x14ac:dyDescent="0.25">
      <c r="A54" s="57" t="s">
        <v>49</v>
      </c>
      <c r="B54" s="105" t="s">
        <v>149</v>
      </c>
      <c r="C54" s="90"/>
      <c r="D54" s="160"/>
      <c r="E54" s="160"/>
      <c r="F54" s="160"/>
      <c r="G54" s="160"/>
      <c r="H54" s="160"/>
      <c r="I54" s="160"/>
      <c r="J54" s="160"/>
      <c r="K54" s="90"/>
      <c r="L54" s="90"/>
      <c r="M54" s="90"/>
    </row>
    <row r="55" spans="1:13" ht="30" x14ac:dyDescent="0.25">
      <c r="A55" s="13" t="s">
        <v>160</v>
      </c>
      <c r="B55" s="106"/>
      <c r="C55" s="91"/>
      <c r="D55" s="161"/>
      <c r="E55" s="161"/>
      <c r="F55" s="161"/>
      <c r="G55" s="161"/>
      <c r="H55" s="161"/>
      <c r="I55" s="161"/>
      <c r="J55" s="161"/>
      <c r="K55" s="91"/>
      <c r="L55" s="91"/>
      <c r="M55" s="91"/>
    </row>
    <row r="56" spans="1:13" ht="18.75" customHeight="1" x14ac:dyDescent="0.25">
      <c r="A56" s="58" t="s">
        <v>55</v>
      </c>
      <c r="B56" s="90">
        <f>A57</f>
        <v>148500</v>
      </c>
      <c r="C56" s="90"/>
      <c r="D56" s="160"/>
      <c r="E56" s="160"/>
      <c r="F56" s="160"/>
      <c r="G56" s="160"/>
      <c r="H56" s="160"/>
      <c r="I56" s="160"/>
      <c r="J56" s="160"/>
      <c r="K56" s="90"/>
      <c r="L56" s="90"/>
      <c r="M56" s="90"/>
    </row>
    <row r="57" spans="1:13" ht="18.75" customHeight="1" x14ac:dyDescent="0.25">
      <c r="A57" s="54">
        <f>RAB!M32</f>
        <v>148500</v>
      </c>
      <c r="B57" s="91"/>
      <c r="C57" s="91"/>
      <c r="D57" s="161"/>
      <c r="E57" s="161"/>
      <c r="F57" s="161"/>
      <c r="G57" s="161"/>
      <c r="H57" s="161"/>
      <c r="I57" s="161"/>
      <c r="J57" s="161"/>
      <c r="K57" s="91"/>
      <c r="L57" s="91"/>
      <c r="M57" s="91"/>
    </row>
    <row r="58" spans="1:13" x14ac:dyDescent="0.25">
      <c r="A58" s="54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</row>
    <row r="59" spans="1:13" hidden="1" x14ac:dyDescent="0.25">
      <c r="A59" s="57" t="s">
        <v>50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</row>
    <row r="60" spans="1:13" hidden="1" x14ac:dyDescent="0.25">
      <c r="A60" s="60" t="s">
        <v>54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</row>
    <row r="61" spans="1:13" hidden="1" x14ac:dyDescent="0.25">
      <c r="A61" s="55" t="s">
        <v>55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</row>
    <row r="62" spans="1:13" hidden="1" x14ac:dyDescent="0.25">
      <c r="A62" s="54">
        <f>RAB!M51</f>
        <v>0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</row>
    <row r="63" spans="1:13" hidden="1" x14ac:dyDescent="0.25">
      <c r="A63" s="57" t="s">
        <v>51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</row>
    <row r="64" spans="1:13" hidden="1" x14ac:dyDescent="0.25">
      <c r="A64" s="60" t="s">
        <v>54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</row>
    <row r="65" spans="1:16" hidden="1" x14ac:dyDescent="0.25">
      <c r="A65" s="61" t="s">
        <v>55</v>
      </c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</row>
    <row r="66" spans="1:16" hidden="1" x14ac:dyDescent="0.25">
      <c r="A66" s="54">
        <f>RAB!M64</f>
        <v>0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</row>
    <row r="67" spans="1:16" x14ac:dyDescent="0.25">
      <c r="A67" s="62" t="s">
        <v>56</v>
      </c>
      <c r="B67" s="63">
        <v>0</v>
      </c>
      <c r="C67" s="63">
        <f>SUM(C48:C58)</f>
        <v>0</v>
      </c>
      <c r="D67" s="63">
        <f>SUM(D48:D58)</f>
        <v>0</v>
      </c>
      <c r="E67" s="63">
        <f>SUM(E52:E58)</f>
        <v>0</v>
      </c>
      <c r="F67" s="63">
        <f>SUM(F58:F58)</f>
        <v>0</v>
      </c>
      <c r="G67" s="63">
        <f>SUM(G52:G57)</f>
        <v>0</v>
      </c>
      <c r="H67" s="63">
        <f>SUM(H56:H58)</f>
        <v>0</v>
      </c>
      <c r="I67" s="63">
        <f>SUM(I58:I66)</f>
        <v>0</v>
      </c>
      <c r="J67" s="63">
        <f>SUM(J56:J58)</f>
        <v>0</v>
      </c>
      <c r="K67" s="63">
        <f>SUM(K58:K58)</f>
        <v>0</v>
      </c>
      <c r="L67" s="63">
        <f>SUM(L58:L58)</f>
        <v>0</v>
      </c>
      <c r="M67" s="63">
        <f>SUM(M58:M58)</f>
        <v>0</v>
      </c>
      <c r="P67" s="10">
        <f>SUM(B67:M67)-B69</f>
        <v>-1172900</v>
      </c>
    </row>
    <row r="68" spans="1:16" x14ac:dyDescent="0.25">
      <c r="A68" s="64" t="s">
        <v>30</v>
      </c>
      <c r="B68" s="82" t="s">
        <v>143</v>
      </c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</row>
    <row r="69" spans="1:16" x14ac:dyDescent="0.25">
      <c r="A69" s="64" t="s">
        <v>31</v>
      </c>
      <c r="B69" s="81">
        <f>RAB!M77</f>
        <v>1172900</v>
      </c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O69" s="5" t="s">
        <v>40</v>
      </c>
    </row>
    <row r="72" spans="1:16" x14ac:dyDescent="0.25">
      <c r="B72" s="12" t="s">
        <v>53</v>
      </c>
      <c r="C72" s="9"/>
      <c r="D72" s="9"/>
      <c r="J72" s="12" t="s">
        <v>32</v>
      </c>
    </row>
    <row r="73" spans="1:16" x14ac:dyDescent="0.25">
      <c r="B73" s="11"/>
      <c r="C73" s="11"/>
      <c r="D73" s="11"/>
      <c r="I73" s="11"/>
      <c r="J73" s="11"/>
    </row>
    <row r="74" spans="1:16" x14ac:dyDescent="0.25">
      <c r="B74" s="11"/>
      <c r="C74" s="11"/>
      <c r="D74" s="11"/>
      <c r="I74" s="11"/>
      <c r="J74" s="11"/>
    </row>
    <row r="75" spans="1:16" x14ac:dyDescent="0.25">
      <c r="B75" s="11"/>
      <c r="C75" s="11"/>
      <c r="D75" s="11"/>
      <c r="I75" s="11"/>
      <c r="J75" s="11"/>
    </row>
    <row r="76" spans="1:16" x14ac:dyDescent="0.25">
      <c r="B76" s="11"/>
      <c r="C76" s="11"/>
      <c r="D76" s="11"/>
      <c r="J76" s="9"/>
      <c r="K76" s="9"/>
    </row>
    <row r="77" spans="1:16" ht="15.75" x14ac:dyDescent="0.3">
      <c r="B77" s="33" t="s">
        <v>176</v>
      </c>
      <c r="C77" s="29"/>
      <c r="D77" s="29"/>
      <c r="J77" s="33" t="s">
        <v>178</v>
      </c>
      <c r="K77" s="50"/>
      <c r="L77" s="21"/>
    </row>
    <row r="78" spans="1:16" ht="15.75" x14ac:dyDescent="0.3">
      <c r="B78" s="34" t="s">
        <v>136</v>
      </c>
      <c r="C78" s="30"/>
      <c r="D78" s="30"/>
      <c r="J78" s="34" t="s">
        <v>137</v>
      </c>
      <c r="K78" s="51"/>
      <c r="L78" s="21"/>
    </row>
    <row r="79" spans="1:16" ht="15.75" x14ac:dyDescent="0.3">
      <c r="B79" s="34" t="s">
        <v>177</v>
      </c>
      <c r="C79" s="31"/>
      <c r="D79" s="31"/>
      <c r="J79" s="34" t="s">
        <v>179</v>
      </c>
      <c r="K79" s="51"/>
      <c r="L79" s="21"/>
    </row>
  </sheetData>
  <mergeCells count="175">
    <mergeCell ref="B63:B64"/>
    <mergeCell ref="B23:M23"/>
    <mergeCell ref="B37:M37"/>
    <mergeCell ref="B33:M33"/>
    <mergeCell ref="B34:M34"/>
    <mergeCell ref="B39:M39"/>
    <mergeCell ref="B36:M36"/>
    <mergeCell ref="B38:M38"/>
    <mergeCell ref="K65:K66"/>
    <mergeCell ref="L65:L66"/>
    <mergeCell ref="M65:M66"/>
    <mergeCell ref="C63:C64"/>
    <mergeCell ref="B65:B66"/>
    <mergeCell ref="C65:C66"/>
    <mergeCell ref="D65:D66"/>
    <mergeCell ref="E65:E66"/>
    <mergeCell ref="F65:F66"/>
    <mergeCell ref="G65:G66"/>
    <mergeCell ref="H65:H66"/>
    <mergeCell ref="I65:I66"/>
    <mergeCell ref="J65:J66"/>
    <mergeCell ref="I61:I62"/>
    <mergeCell ref="J61:J62"/>
    <mergeCell ref="K61:K62"/>
    <mergeCell ref="D63:D64"/>
    <mergeCell ref="E63:E64"/>
    <mergeCell ref="F63:F64"/>
    <mergeCell ref="D59:D60"/>
    <mergeCell ref="E59:E60"/>
    <mergeCell ref="F59:F60"/>
    <mergeCell ref="L63:L64"/>
    <mergeCell ref="M63:M64"/>
    <mergeCell ref="L59:L60"/>
    <mergeCell ref="M59:M60"/>
    <mergeCell ref="D61:D62"/>
    <mergeCell ref="E61:E62"/>
    <mergeCell ref="F61:F62"/>
    <mergeCell ref="G61:G62"/>
    <mergeCell ref="H61:H62"/>
    <mergeCell ref="G63:G64"/>
    <mergeCell ref="H63:H64"/>
    <mergeCell ref="I63:I64"/>
    <mergeCell ref="J63:J64"/>
    <mergeCell ref="K63:K64"/>
    <mergeCell ref="L61:L62"/>
    <mergeCell ref="M61:M62"/>
    <mergeCell ref="G59:G60"/>
    <mergeCell ref="H59:H60"/>
    <mergeCell ref="I59:I60"/>
    <mergeCell ref="J59:J60"/>
    <mergeCell ref="K59:K60"/>
    <mergeCell ref="B59:B60"/>
    <mergeCell ref="C59:C60"/>
    <mergeCell ref="A5:A6"/>
    <mergeCell ref="B61:B62"/>
    <mergeCell ref="C61:C62"/>
    <mergeCell ref="G54:G55"/>
    <mergeCell ref="G56:G57"/>
    <mergeCell ref="D46:D47"/>
    <mergeCell ref="D48:D49"/>
    <mergeCell ref="E50:E51"/>
    <mergeCell ref="E52:E53"/>
    <mergeCell ref="D50:D51"/>
    <mergeCell ref="F50:F51"/>
    <mergeCell ref="C46:C47"/>
    <mergeCell ref="E46:E47"/>
    <mergeCell ref="F46:F47"/>
    <mergeCell ref="G46:G47"/>
    <mergeCell ref="I48:I49"/>
    <mergeCell ref="J48:J49"/>
    <mergeCell ref="L54:L55"/>
    <mergeCell ref="M54:M55"/>
    <mergeCell ref="B56:B57"/>
    <mergeCell ref="C56:C57"/>
    <mergeCell ref="D56:D57"/>
    <mergeCell ref="F56:F57"/>
    <mergeCell ref="E56:E57"/>
    <mergeCell ref="H56:H57"/>
    <mergeCell ref="I56:I57"/>
    <mergeCell ref="J56:J57"/>
    <mergeCell ref="K56:K57"/>
    <mergeCell ref="L56:L57"/>
    <mergeCell ref="M56:M57"/>
    <mergeCell ref="E54:E55"/>
    <mergeCell ref="H54:H55"/>
    <mergeCell ref="I54:I55"/>
    <mergeCell ref="J54:J55"/>
    <mergeCell ref="K54:K55"/>
    <mergeCell ref="B54:B55"/>
    <mergeCell ref="C54:C55"/>
    <mergeCell ref="D54:D55"/>
    <mergeCell ref="F54:F55"/>
    <mergeCell ref="L50:L51"/>
    <mergeCell ref="M50:M51"/>
    <mergeCell ref="B52:B53"/>
    <mergeCell ref="C52:C53"/>
    <mergeCell ref="D52:D53"/>
    <mergeCell ref="F52:F53"/>
    <mergeCell ref="G52:G53"/>
    <mergeCell ref="H52:H53"/>
    <mergeCell ref="I52:I53"/>
    <mergeCell ref="J52:J53"/>
    <mergeCell ref="K52:K53"/>
    <mergeCell ref="L52:L53"/>
    <mergeCell ref="M52:M53"/>
    <mergeCell ref="G50:G51"/>
    <mergeCell ref="H50:H51"/>
    <mergeCell ref="I50:I51"/>
    <mergeCell ref="J50:J51"/>
    <mergeCell ref="K50:K51"/>
    <mergeCell ref="B50:B51"/>
    <mergeCell ref="C50:C51"/>
    <mergeCell ref="K48:K49"/>
    <mergeCell ref="L48:L49"/>
    <mergeCell ref="M48:M49"/>
    <mergeCell ref="H46:H47"/>
    <mergeCell ref="I46:I47"/>
    <mergeCell ref="J46:J47"/>
    <mergeCell ref="K46:K47"/>
    <mergeCell ref="L46:L47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B21:M21"/>
    <mergeCell ref="B22:M22"/>
    <mergeCell ref="B35:M35"/>
    <mergeCell ref="B40:M40"/>
    <mergeCell ref="B41:M41"/>
    <mergeCell ref="G14:J14"/>
    <mergeCell ref="K14:M14"/>
    <mergeCell ref="B69:M69"/>
    <mergeCell ref="B68:M68"/>
    <mergeCell ref="B27:M32"/>
    <mergeCell ref="A42:M42"/>
    <mergeCell ref="B43:M43"/>
    <mergeCell ref="B46:B47"/>
    <mergeCell ref="B17:M17"/>
    <mergeCell ref="B18:M18"/>
    <mergeCell ref="B19:M19"/>
    <mergeCell ref="B20:M20"/>
    <mergeCell ref="M46:M47"/>
    <mergeCell ref="B48:B49"/>
    <mergeCell ref="C48:C49"/>
    <mergeCell ref="E48:E49"/>
    <mergeCell ref="F48:F49"/>
    <mergeCell ref="G48:G49"/>
    <mergeCell ref="H48:H4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68:M68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31496062992125984" top="0.74803149606299213" bottom="0.74803149606299213" header="0.31496062992125984" footer="0.31496062992125984"/>
  <pageSetup paperSize="5" scale="8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87"/>
  <sheetViews>
    <sheetView tabSelected="1" view="pageBreakPreview" topLeftCell="B11" zoomScale="85" zoomScaleNormal="100" zoomScaleSheetLayoutView="85" workbookViewId="0">
      <selection activeCell="M78" sqref="M78"/>
    </sheetView>
  </sheetViews>
  <sheetFormatPr defaultRowHeight="15" x14ac:dyDescent="0.25"/>
  <cols>
    <col min="1" max="1" width="24.42578125" style="36" customWidth="1"/>
    <col min="2" max="2" width="13.7109375" style="36" customWidth="1"/>
    <col min="3" max="3" width="9.140625" style="36" customWidth="1"/>
    <col min="4" max="10" width="9.140625" style="36"/>
    <col min="11" max="11" width="9.140625" style="36" customWidth="1"/>
    <col min="12" max="12" width="16.42578125" style="36" customWidth="1"/>
    <col min="13" max="14" width="10.42578125" style="36" customWidth="1"/>
    <col min="15" max="15" width="9.140625" style="36"/>
    <col min="16" max="16" width="9.7109375" style="36" bestFit="1" customWidth="1"/>
    <col min="17" max="16384" width="9.140625" style="36"/>
  </cols>
  <sheetData>
    <row r="1" spans="1:14" x14ac:dyDescent="0.25">
      <c r="A1" s="35" t="s">
        <v>0</v>
      </c>
      <c r="B1" s="79" t="str">
        <f>'FORMAT KAK'!B3:M3</f>
        <v>Kecamatan Pandanarum</v>
      </c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4" x14ac:dyDescent="0.25">
      <c r="A2" s="35" t="s">
        <v>1</v>
      </c>
      <c r="B2" s="79" t="str">
        <f>'FORMAT KAK'!B4:M4</f>
        <v>Kecamatan Pandanarum</v>
      </c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4" x14ac:dyDescent="0.25">
      <c r="A3" s="137" t="s">
        <v>66</v>
      </c>
      <c r="B3" s="138" t="s">
        <v>8</v>
      </c>
      <c r="C3" s="138"/>
      <c r="D3" s="138"/>
      <c r="E3" s="138"/>
      <c r="F3" s="138"/>
      <c r="G3" s="138" t="s">
        <v>10</v>
      </c>
      <c r="H3" s="138"/>
      <c r="I3" s="138"/>
      <c r="J3" s="138"/>
      <c r="K3" s="138" t="s">
        <v>9</v>
      </c>
      <c r="L3" s="138"/>
    </row>
    <row r="4" spans="1:14" x14ac:dyDescent="0.25">
      <c r="A4" s="137"/>
      <c r="B4" s="139" t="str">
        <f>'FORMAT KAK'!B6:F6</f>
        <v>Nilai IKM Kecamatan</v>
      </c>
      <c r="C4" s="140"/>
      <c r="D4" s="140"/>
      <c r="E4" s="140"/>
      <c r="F4" s="141"/>
      <c r="G4" s="138" t="str">
        <f>'FORMAT KAK'!G6:J6</f>
        <v>85,50</v>
      </c>
      <c r="H4" s="138"/>
      <c r="I4" s="138"/>
      <c r="J4" s="138"/>
      <c r="K4" s="138" t="str">
        <f>'FORMAT KAK'!K6:M6</f>
        <v>angka</v>
      </c>
      <c r="L4" s="138"/>
    </row>
    <row r="5" spans="1:14" x14ac:dyDescent="0.25">
      <c r="A5" s="35" t="s">
        <v>2</v>
      </c>
      <c r="B5" s="143" t="str">
        <f>'FORMAT KAK'!B7:M7</f>
        <v>Program Penunjang Urusan Pemerintahan Daerah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</row>
    <row r="6" spans="1:14" x14ac:dyDescent="0.25">
      <c r="A6" s="130" t="s">
        <v>3</v>
      </c>
      <c r="B6" s="138" t="s">
        <v>8</v>
      </c>
      <c r="C6" s="138"/>
      <c r="D6" s="138"/>
      <c r="E6" s="138"/>
      <c r="F6" s="138"/>
      <c r="G6" s="138" t="s">
        <v>10</v>
      </c>
      <c r="H6" s="138"/>
      <c r="I6" s="138"/>
      <c r="J6" s="138"/>
      <c r="K6" s="138" t="s">
        <v>9</v>
      </c>
      <c r="L6" s="138"/>
    </row>
    <row r="7" spans="1:14" s="37" customFormat="1" ht="34.5" customHeight="1" x14ac:dyDescent="0.25">
      <c r="A7" s="130"/>
      <c r="B7" s="128" t="str">
        <f>'FORMAT KAK'!B9:F9</f>
        <v>Persentase Penunjang Urusan Pemerintahan Daerah Kabupaten / Kota yang terlaksana</v>
      </c>
      <c r="C7" s="128"/>
      <c r="D7" s="128"/>
      <c r="E7" s="128"/>
      <c r="F7" s="128"/>
      <c r="G7" s="130">
        <f>'FORMAT KAK'!G9:J9</f>
        <v>100</v>
      </c>
      <c r="H7" s="130"/>
      <c r="I7" s="130"/>
      <c r="J7" s="130"/>
      <c r="K7" s="130" t="str">
        <f>'FORMAT KAK'!K9:M9</f>
        <v>%</v>
      </c>
      <c r="L7" s="130"/>
    </row>
    <row r="8" spans="1:14" x14ac:dyDescent="0.25">
      <c r="A8" s="35" t="s">
        <v>4</v>
      </c>
      <c r="B8" s="79" t="str">
        <f>'FORMAT KAK'!B10:M10</f>
        <v xml:space="preserve">Administrasi Keuangan Perangkat Daerah </v>
      </c>
      <c r="C8" s="79"/>
      <c r="D8" s="79"/>
      <c r="E8" s="79"/>
      <c r="F8" s="79"/>
      <c r="G8" s="79"/>
      <c r="H8" s="79"/>
      <c r="I8" s="79"/>
      <c r="J8" s="79"/>
      <c r="K8" s="79"/>
      <c r="L8" s="79"/>
    </row>
    <row r="9" spans="1:14" x14ac:dyDescent="0.25">
      <c r="A9" s="130" t="s">
        <v>5</v>
      </c>
      <c r="B9" s="138" t="s">
        <v>8</v>
      </c>
      <c r="C9" s="138"/>
      <c r="D9" s="138"/>
      <c r="E9" s="138"/>
      <c r="F9" s="138"/>
      <c r="G9" s="138" t="s">
        <v>10</v>
      </c>
      <c r="H9" s="138"/>
      <c r="I9" s="138"/>
      <c r="J9" s="138"/>
      <c r="K9" s="138" t="s">
        <v>9</v>
      </c>
      <c r="L9" s="138"/>
    </row>
    <row r="10" spans="1:14" s="37" customFormat="1" ht="33.75" customHeight="1" x14ac:dyDescent="0.25">
      <c r="A10" s="130"/>
      <c r="B10" s="122" t="str">
        <f>'FORMAT KAK'!B12:F12</f>
        <v xml:space="preserve">Persentase Administrasi Keuangan perangkat Daerah </v>
      </c>
      <c r="C10" s="123"/>
      <c r="D10" s="123"/>
      <c r="E10" s="123"/>
      <c r="F10" s="124"/>
      <c r="G10" s="130">
        <f>'FORMAT KAK'!G12:J12</f>
        <v>100</v>
      </c>
      <c r="H10" s="130"/>
      <c r="I10" s="130"/>
      <c r="J10" s="130"/>
      <c r="K10" s="130" t="str">
        <f>'FORMAT KAK'!K12:M12</f>
        <v>%</v>
      </c>
      <c r="L10" s="130"/>
    </row>
    <row r="11" spans="1:14" x14ac:dyDescent="0.25">
      <c r="A11" s="35" t="s">
        <v>6</v>
      </c>
      <c r="B11" s="79" t="str">
        <f>'FORMAT KAK'!B13:M13</f>
        <v>Koordinasi dan Penyusunan Laporan Keuangan Bulanan/Triwulanan/Semesteran SKPD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4" x14ac:dyDescent="0.25">
      <c r="A12" s="130" t="s">
        <v>7</v>
      </c>
      <c r="B12" s="138" t="s">
        <v>8</v>
      </c>
      <c r="C12" s="138"/>
      <c r="D12" s="138"/>
      <c r="E12" s="138"/>
      <c r="F12" s="138"/>
      <c r="G12" s="138" t="s">
        <v>10</v>
      </c>
      <c r="H12" s="138"/>
      <c r="I12" s="138"/>
      <c r="J12" s="138"/>
      <c r="K12" s="138" t="s">
        <v>9</v>
      </c>
      <c r="L12" s="138"/>
    </row>
    <row r="13" spans="1:14" s="37" customFormat="1" ht="30.75" customHeight="1" x14ac:dyDescent="0.25">
      <c r="A13" s="130"/>
      <c r="B13" s="122" t="str">
        <f>'FORMAT KAK'!B15:F15</f>
        <v>Jumlah Laporan Keuangan Bulanan/Triwulanan/Semesteran SKPD dan Laporan Koordinasi dan Penyusunan Laporan Keuangan Bulanan/Triwulanan/Semesteran SKPD</v>
      </c>
      <c r="C13" s="123"/>
      <c r="D13" s="123"/>
      <c r="E13" s="123"/>
      <c r="F13" s="124"/>
      <c r="G13" s="130">
        <f>'FORMAT KAK'!G15:J15</f>
        <v>12</v>
      </c>
      <c r="H13" s="130"/>
      <c r="I13" s="130"/>
      <c r="J13" s="130"/>
      <c r="K13" s="130" t="str">
        <f>'FORMAT KAK'!K15:M15</f>
        <v>Laporan</v>
      </c>
      <c r="L13" s="130"/>
    </row>
    <row r="14" spans="1:14" x14ac:dyDescent="0.25">
      <c r="A14" s="2" t="s">
        <v>33</v>
      </c>
      <c r="B14" s="142">
        <f>M77</f>
        <v>1172900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42"/>
    </row>
    <row r="16" spans="1:14" ht="15" customHeight="1" x14ac:dyDescent="0.25">
      <c r="A16" s="144" t="s">
        <v>34</v>
      </c>
      <c r="B16" s="144"/>
      <c r="C16" s="144"/>
      <c r="D16" s="144"/>
      <c r="E16" s="144"/>
      <c r="F16" s="144" t="s">
        <v>35</v>
      </c>
      <c r="G16" s="144"/>
      <c r="H16" s="144" t="s">
        <v>38</v>
      </c>
      <c r="I16" s="144"/>
      <c r="J16" s="145" t="s">
        <v>39</v>
      </c>
      <c r="K16" s="145"/>
      <c r="L16" s="144" t="s">
        <v>37</v>
      </c>
      <c r="M16" s="144" t="s">
        <v>36</v>
      </c>
      <c r="N16" s="144"/>
    </row>
    <row r="17" spans="1:14" x14ac:dyDescent="0.25">
      <c r="A17" s="144"/>
      <c r="B17" s="144"/>
      <c r="C17" s="144"/>
      <c r="D17" s="144"/>
      <c r="E17" s="144"/>
      <c r="F17" s="144"/>
      <c r="G17" s="144"/>
      <c r="H17" s="144"/>
      <c r="I17" s="144"/>
      <c r="J17" s="145"/>
      <c r="K17" s="145"/>
      <c r="L17" s="144"/>
      <c r="M17" s="144"/>
      <c r="N17" s="144"/>
    </row>
    <row r="18" spans="1:14" x14ac:dyDescent="0.25">
      <c r="A18" s="144"/>
      <c r="B18" s="144"/>
      <c r="C18" s="144"/>
      <c r="D18" s="144"/>
      <c r="E18" s="144"/>
      <c r="F18" s="144"/>
      <c r="G18" s="144"/>
      <c r="H18" s="144"/>
      <c r="I18" s="144"/>
      <c r="J18" s="145"/>
      <c r="K18" s="145"/>
      <c r="L18" s="144"/>
      <c r="M18" s="144"/>
      <c r="N18" s="144"/>
    </row>
    <row r="19" spans="1:14" s="37" customFormat="1" ht="32.25" customHeight="1" x14ac:dyDescent="0.25">
      <c r="A19" s="116" t="str">
        <f>'FORMAT KAK'!A46&amp;'FORMAT KAK'!A47</f>
        <v>Tahap I- Belanja Alat/Bahan untuk Kegiatan Kantor-Alat Tulis Kantor</v>
      </c>
      <c r="B19" s="157"/>
      <c r="C19" s="157"/>
      <c r="D19" s="157"/>
      <c r="E19" s="158"/>
      <c r="F19" s="130"/>
      <c r="G19" s="130"/>
      <c r="H19" s="130"/>
      <c r="I19" s="130"/>
      <c r="J19" s="129"/>
      <c r="K19" s="129"/>
      <c r="L19" s="40"/>
      <c r="M19" s="121">
        <f>M20</f>
        <v>914400</v>
      </c>
      <c r="N19" s="121"/>
    </row>
    <row r="20" spans="1:14" s="37" customFormat="1" ht="15" customHeight="1" x14ac:dyDescent="0.25">
      <c r="A20" s="32"/>
      <c r="B20" s="116" t="s">
        <v>161</v>
      </c>
      <c r="C20" s="117"/>
      <c r="D20" s="117"/>
      <c r="E20" s="118"/>
      <c r="F20" s="65"/>
      <c r="G20" s="66"/>
      <c r="H20" s="119"/>
      <c r="I20" s="120"/>
      <c r="J20" s="65"/>
      <c r="K20" s="66"/>
      <c r="L20" s="67"/>
      <c r="M20" s="121">
        <f>SUM(M21:N26)</f>
        <v>914400</v>
      </c>
      <c r="N20" s="121"/>
    </row>
    <row r="21" spans="1:14" s="37" customFormat="1" ht="15" customHeight="1" x14ac:dyDescent="0.25">
      <c r="A21" s="32"/>
      <c r="B21" s="68" t="s">
        <v>164</v>
      </c>
      <c r="C21" s="69"/>
      <c r="D21" s="69"/>
      <c r="E21" s="70"/>
      <c r="F21" s="65">
        <v>1</v>
      </c>
      <c r="G21" s="66" t="s">
        <v>147</v>
      </c>
      <c r="H21" s="133" t="s">
        <v>64</v>
      </c>
      <c r="I21" s="133"/>
      <c r="J21" s="65">
        <v>1</v>
      </c>
      <c r="K21" s="66" t="s">
        <v>147</v>
      </c>
      <c r="L21" s="67">
        <v>60400</v>
      </c>
      <c r="M21" s="134">
        <f t="shared" ref="M21:M22" si="0">J21*L21</f>
        <v>60400</v>
      </c>
      <c r="N21" s="134"/>
    </row>
    <row r="22" spans="1:14" s="37" customFormat="1" ht="15" customHeight="1" x14ac:dyDescent="0.25">
      <c r="A22" s="32"/>
      <c r="B22" s="68" t="s">
        <v>165</v>
      </c>
      <c r="C22" s="69"/>
      <c r="D22" s="69"/>
      <c r="E22" s="70"/>
      <c r="F22" s="65">
        <v>3</v>
      </c>
      <c r="G22" s="66" t="s">
        <v>170</v>
      </c>
      <c r="H22" s="133" t="s">
        <v>64</v>
      </c>
      <c r="I22" s="133"/>
      <c r="J22" s="65">
        <v>3</v>
      </c>
      <c r="K22" s="66" t="s">
        <v>170</v>
      </c>
      <c r="L22" s="67">
        <v>54000</v>
      </c>
      <c r="M22" s="134">
        <f t="shared" si="0"/>
        <v>162000</v>
      </c>
      <c r="N22" s="134"/>
    </row>
    <row r="23" spans="1:14" s="37" customFormat="1" ht="15" customHeight="1" x14ac:dyDescent="0.25">
      <c r="A23" s="32"/>
      <c r="B23" s="68" t="s">
        <v>166</v>
      </c>
      <c r="C23" s="69"/>
      <c r="D23" s="69"/>
      <c r="E23" s="70"/>
      <c r="F23" s="65">
        <v>12</v>
      </c>
      <c r="G23" s="66" t="s">
        <v>171</v>
      </c>
      <c r="H23" s="133" t="s">
        <v>64</v>
      </c>
      <c r="I23" s="133"/>
      <c r="J23" s="65">
        <v>12</v>
      </c>
      <c r="K23" s="66" t="s">
        <v>171</v>
      </c>
      <c r="L23" s="67">
        <v>36300</v>
      </c>
      <c r="M23" s="134">
        <f t="shared" ref="M23:M24" si="1">J23*L23</f>
        <v>435600</v>
      </c>
      <c r="N23" s="134"/>
    </row>
    <row r="24" spans="1:14" s="37" customFormat="1" ht="15" customHeight="1" x14ac:dyDescent="0.25">
      <c r="A24" s="32"/>
      <c r="B24" s="68" t="s">
        <v>167</v>
      </c>
      <c r="C24" s="69"/>
      <c r="D24" s="69"/>
      <c r="E24" s="70"/>
      <c r="F24" s="65">
        <v>32</v>
      </c>
      <c r="G24" s="66" t="s">
        <v>171</v>
      </c>
      <c r="H24" s="133" t="s">
        <v>64</v>
      </c>
      <c r="I24" s="133"/>
      <c r="J24" s="65">
        <v>32</v>
      </c>
      <c r="K24" s="66" t="s">
        <v>171</v>
      </c>
      <c r="L24" s="67">
        <v>3200</v>
      </c>
      <c r="M24" s="134">
        <f t="shared" si="1"/>
        <v>102400</v>
      </c>
      <c r="N24" s="134"/>
    </row>
    <row r="25" spans="1:14" s="37" customFormat="1" ht="15" customHeight="1" x14ac:dyDescent="0.25">
      <c r="A25" s="32"/>
      <c r="B25" s="68" t="s">
        <v>168</v>
      </c>
      <c r="C25" s="69"/>
      <c r="D25" s="69"/>
      <c r="E25" s="70"/>
      <c r="F25" s="65">
        <v>4</v>
      </c>
      <c r="G25" s="66" t="s">
        <v>171</v>
      </c>
      <c r="H25" s="133" t="s">
        <v>64</v>
      </c>
      <c r="I25" s="133"/>
      <c r="J25" s="65">
        <v>4</v>
      </c>
      <c r="K25" s="66" t="s">
        <v>171</v>
      </c>
      <c r="L25" s="67">
        <v>19000</v>
      </c>
      <c r="M25" s="134">
        <f t="shared" ref="M25:M26" si="2">J25*L25</f>
        <v>76000</v>
      </c>
      <c r="N25" s="134"/>
    </row>
    <row r="26" spans="1:14" s="37" customFormat="1" ht="15" customHeight="1" x14ac:dyDescent="0.25">
      <c r="A26" s="32"/>
      <c r="B26" s="68" t="s">
        <v>169</v>
      </c>
      <c r="C26" s="69"/>
      <c r="D26" s="69"/>
      <c r="E26" s="70"/>
      <c r="F26" s="65">
        <v>30</v>
      </c>
      <c r="G26" s="66" t="s">
        <v>171</v>
      </c>
      <c r="H26" s="133" t="s">
        <v>64</v>
      </c>
      <c r="I26" s="133"/>
      <c r="J26" s="65">
        <v>30</v>
      </c>
      <c r="K26" s="66" t="s">
        <v>171</v>
      </c>
      <c r="L26" s="67">
        <v>2600</v>
      </c>
      <c r="M26" s="134">
        <f t="shared" si="2"/>
        <v>78000</v>
      </c>
      <c r="N26" s="134"/>
    </row>
    <row r="27" spans="1:14" s="37" customFormat="1" ht="20.100000000000001" customHeight="1" x14ac:dyDescent="0.25">
      <c r="A27" s="41"/>
      <c r="B27" s="154"/>
      <c r="C27" s="155"/>
      <c r="D27" s="155"/>
      <c r="E27" s="156"/>
      <c r="F27" s="114"/>
      <c r="G27" s="115"/>
      <c r="H27" s="114"/>
      <c r="I27" s="115"/>
      <c r="J27" s="131"/>
      <c r="K27" s="153"/>
      <c r="L27" s="39"/>
      <c r="M27" s="131"/>
      <c r="N27" s="132"/>
    </row>
    <row r="28" spans="1:14" s="37" customFormat="1" ht="27" customHeight="1" x14ac:dyDescent="0.25">
      <c r="A28" s="116" t="str">
        <f>'FORMAT KAK'!A50&amp;'FORMAT KAK'!A51</f>
        <v>Tahap II- Belanja Alat/Bahan untuk Kegiatan Kantor- Kertas dan Cover</v>
      </c>
      <c r="B28" s="117"/>
      <c r="C28" s="117"/>
      <c r="D28" s="117"/>
      <c r="E28" s="118"/>
      <c r="F28" s="130"/>
      <c r="G28" s="130"/>
      <c r="H28" s="130"/>
      <c r="I28" s="130"/>
      <c r="J28" s="129"/>
      <c r="K28" s="129"/>
      <c r="L28" s="40"/>
      <c r="M28" s="121">
        <f>M29</f>
        <v>110000</v>
      </c>
      <c r="N28" s="121"/>
    </row>
    <row r="29" spans="1:14" s="37" customFormat="1" ht="15" customHeight="1" x14ac:dyDescent="0.25">
      <c r="A29" s="32"/>
      <c r="B29" s="116" t="s">
        <v>162</v>
      </c>
      <c r="C29" s="117"/>
      <c r="D29" s="117"/>
      <c r="E29" s="118"/>
      <c r="F29" s="65"/>
      <c r="G29" s="66"/>
      <c r="H29" s="119"/>
      <c r="I29" s="120"/>
      <c r="J29" s="65"/>
      <c r="K29" s="66"/>
      <c r="L29" s="67"/>
      <c r="M29" s="121">
        <f>SUM(M30:N30)</f>
        <v>110000</v>
      </c>
      <c r="N29" s="121"/>
    </row>
    <row r="30" spans="1:14" s="37" customFormat="1" ht="15" customHeight="1" x14ac:dyDescent="0.25">
      <c r="A30" s="32"/>
      <c r="B30" s="68" t="s">
        <v>172</v>
      </c>
      <c r="C30" s="69"/>
      <c r="D30" s="69"/>
      <c r="E30" s="70"/>
      <c r="F30" s="65">
        <v>2</v>
      </c>
      <c r="G30" s="66" t="s">
        <v>173</v>
      </c>
      <c r="H30" s="133" t="s">
        <v>64</v>
      </c>
      <c r="I30" s="133"/>
      <c r="J30" s="65">
        <v>2</v>
      </c>
      <c r="K30" s="66" t="s">
        <v>173</v>
      </c>
      <c r="L30" s="67">
        <v>55000</v>
      </c>
      <c r="M30" s="134">
        <f t="shared" ref="M30" si="3">J30*L30</f>
        <v>110000</v>
      </c>
      <c r="N30" s="134"/>
    </row>
    <row r="31" spans="1:14" s="37" customFormat="1" ht="18" customHeight="1" x14ac:dyDescent="0.25">
      <c r="A31" s="24"/>
      <c r="B31" s="128"/>
      <c r="C31" s="128"/>
      <c r="D31" s="128"/>
      <c r="E31" s="128"/>
      <c r="F31" s="130"/>
      <c r="G31" s="130"/>
      <c r="H31" s="130"/>
      <c r="I31" s="130"/>
      <c r="J31" s="129"/>
      <c r="K31" s="129"/>
      <c r="L31" s="40"/>
      <c r="M31" s="129"/>
      <c r="N31" s="129"/>
    </row>
    <row r="32" spans="1:14" s="37" customFormat="1" ht="31.5" customHeight="1" x14ac:dyDescent="0.25">
      <c r="A32" s="116" t="str">
        <f>'FORMAT KAK'!A54&amp;'FORMAT KAK'!A55</f>
        <v>Tahap III- Belanja Alat/Bahan untuk Kegiatan Kantor- Bahan Cetak</v>
      </c>
      <c r="B32" s="117"/>
      <c r="C32" s="117"/>
      <c r="D32" s="117"/>
      <c r="E32" s="118"/>
      <c r="F32" s="114"/>
      <c r="G32" s="115"/>
      <c r="H32" s="114"/>
      <c r="I32" s="115"/>
      <c r="J32" s="131"/>
      <c r="K32" s="132"/>
      <c r="L32" s="40"/>
      <c r="M32" s="146">
        <f>M37</f>
        <v>148500</v>
      </c>
      <c r="N32" s="147"/>
    </row>
    <row r="33" spans="1:14" s="37" customFormat="1" ht="15" hidden="1" customHeight="1" x14ac:dyDescent="0.25">
      <c r="A33" s="23"/>
      <c r="B33" s="116" t="s">
        <v>43</v>
      </c>
      <c r="C33" s="117"/>
      <c r="D33" s="117"/>
      <c r="E33" s="118"/>
      <c r="F33" s="114"/>
      <c r="G33" s="115"/>
      <c r="H33" s="114"/>
      <c r="I33" s="115"/>
      <c r="J33" s="131"/>
      <c r="K33" s="132"/>
      <c r="L33" s="40"/>
      <c r="M33" s="146">
        <f>SUM(M650)</f>
        <v>0</v>
      </c>
      <c r="N33" s="147"/>
    </row>
    <row r="34" spans="1:14" s="37" customFormat="1" ht="15" hidden="1" customHeight="1" x14ac:dyDescent="0.25">
      <c r="A34" s="42"/>
      <c r="B34" s="122" t="s">
        <v>131</v>
      </c>
      <c r="C34" s="123"/>
      <c r="D34" s="123"/>
      <c r="E34" s="124"/>
      <c r="F34" s="114" t="s">
        <v>132</v>
      </c>
      <c r="G34" s="115"/>
      <c r="H34" s="114" t="s">
        <v>64</v>
      </c>
      <c r="I34" s="115"/>
      <c r="J34" s="131">
        <v>1</v>
      </c>
      <c r="K34" s="132"/>
      <c r="L34" s="40">
        <v>40000000</v>
      </c>
      <c r="M34" s="131">
        <f>J34*L34</f>
        <v>40000000</v>
      </c>
      <c r="N34" s="132"/>
    </row>
    <row r="35" spans="1:14" s="37" customFormat="1" ht="15" hidden="1" customHeight="1" x14ac:dyDescent="0.25">
      <c r="A35" s="42"/>
      <c r="B35" s="125"/>
      <c r="C35" s="126"/>
      <c r="D35" s="126"/>
      <c r="E35" s="127"/>
      <c r="F35" s="114"/>
      <c r="G35" s="115"/>
      <c r="H35" s="114"/>
      <c r="I35" s="115"/>
      <c r="J35" s="131"/>
      <c r="K35" s="132"/>
      <c r="L35" s="40"/>
      <c r="M35" s="131"/>
      <c r="N35" s="132"/>
    </row>
    <row r="36" spans="1:14" s="37" customFormat="1" ht="15" hidden="1" customHeight="1" x14ac:dyDescent="0.25">
      <c r="A36" s="42"/>
      <c r="B36" s="125"/>
      <c r="C36" s="126"/>
      <c r="D36" s="126"/>
      <c r="E36" s="127"/>
      <c r="F36" s="114"/>
      <c r="G36" s="115"/>
      <c r="H36" s="114"/>
      <c r="I36" s="115"/>
      <c r="J36" s="131"/>
      <c r="K36" s="132"/>
      <c r="L36" s="40"/>
      <c r="M36" s="131"/>
      <c r="N36" s="132"/>
    </row>
    <row r="37" spans="1:14" s="37" customFormat="1" ht="15" customHeight="1" x14ac:dyDescent="0.25">
      <c r="A37" s="23"/>
      <c r="B37" s="116" t="s">
        <v>163</v>
      </c>
      <c r="C37" s="117"/>
      <c r="D37" s="117"/>
      <c r="E37" s="118"/>
      <c r="F37" s="65"/>
      <c r="G37" s="66"/>
      <c r="H37" s="119"/>
      <c r="I37" s="120"/>
      <c r="J37" s="65"/>
      <c r="K37" s="66"/>
      <c r="L37" s="67"/>
      <c r="M37" s="121">
        <f>SUM(M38:N38)</f>
        <v>148500</v>
      </c>
      <c r="N37" s="121"/>
    </row>
    <row r="38" spans="1:14" s="37" customFormat="1" ht="15" customHeight="1" x14ac:dyDescent="0.25">
      <c r="A38" s="23"/>
      <c r="B38" s="68" t="s">
        <v>174</v>
      </c>
      <c r="C38" s="69"/>
      <c r="D38" s="69"/>
      <c r="E38" s="70"/>
      <c r="F38" s="65">
        <v>495</v>
      </c>
      <c r="G38" s="66" t="s">
        <v>175</v>
      </c>
      <c r="H38" s="133" t="s">
        <v>64</v>
      </c>
      <c r="I38" s="133"/>
      <c r="J38" s="65">
        <v>495</v>
      </c>
      <c r="K38" s="66" t="s">
        <v>175</v>
      </c>
      <c r="L38" s="67">
        <v>300</v>
      </c>
      <c r="M38" s="134">
        <f t="shared" ref="M38" si="4">J38*L38</f>
        <v>148500</v>
      </c>
      <c r="N38" s="134"/>
    </row>
    <row r="39" spans="1:14" s="37" customFormat="1" ht="15" customHeight="1" x14ac:dyDescent="0.25">
      <c r="A39" s="23"/>
      <c r="B39" s="150"/>
      <c r="C39" s="151"/>
      <c r="D39" s="151"/>
      <c r="E39" s="152"/>
      <c r="F39" s="53"/>
      <c r="G39" s="53"/>
      <c r="H39" s="114"/>
      <c r="I39" s="115"/>
      <c r="J39" s="53"/>
      <c r="K39" s="53"/>
      <c r="L39" s="53"/>
      <c r="M39" s="146"/>
      <c r="N39" s="147"/>
    </row>
    <row r="40" spans="1:14" s="37" customFormat="1" ht="22.5" customHeight="1" x14ac:dyDescent="0.25">
      <c r="A40" s="24"/>
      <c r="B40" s="43"/>
      <c r="C40" s="44"/>
      <c r="D40" s="44"/>
      <c r="E40" s="45"/>
      <c r="F40" s="38"/>
      <c r="G40" s="46"/>
      <c r="H40" s="38"/>
      <c r="I40" s="46"/>
      <c r="J40" s="40"/>
      <c r="K40" s="47"/>
      <c r="L40" s="40"/>
      <c r="M40" s="40"/>
      <c r="N40" s="47"/>
    </row>
    <row r="41" spans="1:14" s="37" customFormat="1" x14ac:dyDescent="0.25">
      <c r="A41" s="48"/>
      <c r="B41" s="136"/>
      <c r="C41" s="136"/>
      <c r="D41" s="136"/>
      <c r="E41" s="136"/>
      <c r="F41" s="130"/>
      <c r="G41" s="130"/>
      <c r="H41" s="130"/>
      <c r="I41" s="130"/>
      <c r="J41" s="129"/>
      <c r="K41" s="129"/>
      <c r="L41" s="40"/>
      <c r="M41" s="129"/>
      <c r="N41" s="129"/>
    </row>
    <row r="42" spans="1:14" s="37" customFormat="1" ht="15" hidden="1" customHeight="1" x14ac:dyDescent="0.25">
      <c r="A42" s="42"/>
      <c r="B42" s="135"/>
      <c r="C42" s="135"/>
      <c r="D42" s="135"/>
      <c r="E42" s="135"/>
      <c r="F42" s="130"/>
      <c r="G42" s="130"/>
      <c r="H42" s="130"/>
      <c r="I42" s="130"/>
      <c r="J42" s="129"/>
      <c r="K42" s="129"/>
      <c r="L42" s="40"/>
      <c r="M42" s="129"/>
      <c r="N42" s="129"/>
    </row>
    <row r="43" spans="1:14" s="37" customFormat="1" ht="15" hidden="1" customHeight="1" x14ac:dyDescent="0.25">
      <c r="A43" s="42"/>
      <c r="B43" s="136"/>
      <c r="C43" s="136"/>
      <c r="D43" s="136"/>
      <c r="E43" s="136"/>
      <c r="F43" s="130"/>
      <c r="G43" s="130"/>
      <c r="H43" s="130"/>
      <c r="I43" s="130"/>
      <c r="J43" s="129"/>
      <c r="K43" s="129"/>
      <c r="L43" s="40"/>
      <c r="M43" s="129"/>
      <c r="N43" s="129"/>
    </row>
    <row r="44" spans="1:14" s="37" customFormat="1" ht="15" hidden="1" customHeight="1" x14ac:dyDescent="0.25">
      <c r="A44" s="42"/>
      <c r="B44" s="136"/>
      <c r="C44" s="136"/>
      <c r="D44" s="136"/>
      <c r="E44" s="136"/>
      <c r="F44" s="130"/>
      <c r="G44" s="130"/>
      <c r="H44" s="130"/>
      <c r="I44" s="130"/>
      <c r="J44" s="129"/>
      <c r="K44" s="129"/>
      <c r="L44" s="40"/>
      <c r="M44" s="129"/>
      <c r="N44" s="129"/>
    </row>
    <row r="45" spans="1:14" s="37" customFormat="1" ht="15" hidden="1" customHeight="1" x14ac:dyDescent="0.25">
      <c r="A45" s="23" t="s">
        <v>45</v>
      </c>
      <c r="B45" s="136"/>
      <c r="C45" s="136"/>
      <c r="D45" s="136"/>
      <c r="E45" s="136"/>
      <c r="F45" s="130"/>
      <c r="G45" s="130"/>
      <c r="H45" s="130"/>
      <c r="I45" s="130"/>
      <c r="J45" s="129"/>
      <c r="K45" s="129"/>
      <c r="L45" s="40"/>
      <c r="M45" s="129"/>
      <c r="N45" s="129"/>
    </row>
    <row r="46" spans="1:14" s="37" customFormat="1" ht="15" hidden="1" customHeight="1" x14ac:dyDescent="0.25">
      <c r="A46" s="42" t="s">
        <v>48</v>
      </c>
      <c r="B46" s="136"/>
      <c r="C46" s="136"/>
      <c r="D46" s="136"/>
      <c r="E46" s="136"/>
      <c r="F46" s="130"/>
      <c r="G46" s="130"/>
      <c r="H46" s="130"/>
      <c r="I46" s="130"/>
      <c r="J46" s="129"/>
      <c r="K46" s="129"/>
      <c r="L46" s="40"/>
      <c r="M46" s="129"/>
      <c r="N46" s="129"/>
    </row>
    <row r="47" spans="1:14" s="37" customFormat="1" ht="15" hidden="1" customHeight="1" x14ac:dyDescent="0.25">
      <c r="A47" s="42" t="s">
        <v>46</v>
      </c>
      <c r="B47" s="136"/>
      <c r="C47" s="136"/>
      <c r="D47" s="136"/>
      <c r="E47" s="136"/>
      <c r="F47" s="130"/>
      <c r="G47" s="130"/>
      <c r="H47" s="130"/>
      <c r="I47" s="130"/>
      <c r="J47" s="129"/>
      <c r="K47" s="129"/>
      <c r="L47" s="40"/>
      <c r="M47" s="129"/>
      <c r="N47" s="129"/>
    </row>
    <row r="48" spans="1:14" s="37" customFormat="1" ht="15" hidden="1" customHeight="1" x14ac:dyDescent="0.25">
      <c r="A48" s="42"/>
      <c r="B48" s="122" t="s">
        <v>133</v>
      </c>
      <c r="C48" s="123"/>
      <c r="D48" s="123"/>
      <c r="E48" s="124"/>
      <c r="F48" s="114" t="s">
        <v>134</v>
      </c>
      <c r="G48" s="115"/>
      <c r="H48" s="114" t="s">
        <v>64</v>
      </c>
      <c r="I48" s="115"/>
      <c r="J48" s="131">
        <v>2</v>
      </c>
      <c r="K48" s="132"/>
      <c r="L48" s="40">
        <v>350000</v>
      </c>
      <c r="M48" s="129">
        <f>J48*L48</f>
        <v>700000</v>
      </c>
      <c r="N48" s="129"/>
    </row>
    <row r="49" spans="1:14" s="37" customFormat="1" ht="15" hidden="1" customHeight="1" x14ac:dyDescent="0.25">
      <c r="A49" s="42"/>
      <c r="B49" s="136"/>
      <c r="C49" s="136"/>
      <c r="D49" s="136"/>
      <c r="E49" s="136"/>
      <c r="F49" s="130"/>
      <c r="G49" s="130"/>
      <c r="H49" s="130"/>
      <c r="I49" s="130"/>
      <c r="J49" s="129"/>
      <c r="K49" s="129"/>
      <c r="L49" s="40"/>
      <c r="M49" s="129"/>
      <c r="N49" s="129"/>
    </row>
    <row r="50" spans="1:14" s="37" customFormat="1" ht="13.5" hidden="1" customHeight="1" x14ac:dyDescent="0.25">
      <c r="A50" s="42"/>
      <c r="B50" s="136"/>
      <c r="C50" s="136"/>
      <c r="D50" s="136"/>
      <c r="E50" s="136"/>
      <c r="F50" s="130"/>
      <c r="G50" s="130"/>
      <c r="H50" s="130"/>
      <c r="I50" s="130"/>
      <c r="J50" s="129"/>
      <c r="K50" s="129"/>
      <c r="L50" s="40"/>
      <c r="M50" s="129"/>
      <c r="N50" s="129"/>
    </row>
    <row r="51" spans="1:14" s="37" customFormat="1" ht="15" hidden="1" customHeight="1" x14ac:dyDescent="0.25">
      <c r="A51" s="23" t="s">
        <v>44</v>
      </c>
      <c r="B51" s="135" t="str">
        <f>'FORMAT KAK'!A59&amp;'FORMAT KAK'!A60</f>
        <v>Tahap IX- Nama Tahap</v>
      </c>
      <c r="C51" s="135"/>
      <c r="D51" s="135"/>
      <c r="E51" s="135"/>
      <c r="F51" s="130"/>
      <c r="G51" s="130"/>
      <c r="H51" s="130"/>
      <c r="I51" s="130"/>
      <c r="J51" s="129"/>
      <c r="K51" s="129"/>
      <c r="L51" s="40"/>
      <c r="M51" s="121">
        <f>SUM(M52,M58)</f>
        <v>0</v>
      </c>
      <c r="N51" s="121"/>
    </row>
    <row r="52" spans="1:14" s="37" customFormat="1" ht="15" hidden="1" customHeight="1" x14ac:dyDescent="0.25">
      <c r="A52" s="23" t="s">
        <v>45</v>
      </c>
      <c r="B52" s="135" t="s">
        <v>43</v>
      </c>
      <c r="C52" s="135"/>
      <c r="D52" s="135"/>
      <c r="E52" s="135"/>
      <c r="F52" s="130"/>
      <c r="G52" s="130"/>
      <c r="H52" s="130"/>
      <c r="I52" s="130"/>
      <c r="J52" s="129"/>
      <c r="K52" s="129"/>
      <c r="L52" s="40"/>
      <c r="M52" s="129">
        <f>SUM(M53,M54,M55,M56,M57)</f>
        <v>0</v>
      </c>
      <c r="N52" s="129"/>
    </row>
    <row r="53" spans="1:14" s="37" customFormat="1" ht="15" hidden="1" customHeight="1" x14ac:dyDescent="0.25">
      <c r="A53" s="42" t="s">
        <v>48</v>
      </c>
      <c r="B53" s="136"/>
      <c r="C53" s="136"/>
      <c r="D53" s="136"/>
      <c r="E53" s="136"/>
      <c r="F53" s="130"/>
      <c r="G53" s="130"/>
      <c r="H53" s="130"/>
      <c r="I53" s="130"/>
      <c r="J53" s="129"/>
      <c r="K53" s="129"/>
      <c r="L53" s="40"/>
      <c r="M53" s="129">
        <f>J53*L53</f>
        <v>0</v>
      </c>
      <c r="N53" s="129"/>
    </row>
    <row r="54" spans="1:14" s="37" customFormat="1" ht="15" hidden="1" customHeight="1" x14ac:dyDescent="0.25">
      <c r="A54" s="42" t="s">
        <v>46</v>
      </c>
      <c r="B54" s="136"/>
      <c r="C54" s="136"/>
      <c r="D54" s="136"/>
      <c r="E54" s="136"/>
      <c r="F54" s="130"/>
      <c r="G54" s="130"/>
      <c r="H54" s="130"/>
      <c r="I54" s="130"/>
      <c r="J54" s="129"/>
      <c r="K54" s="129"/>
      <c r="L54" s="40"/>
      <c r="M54" s="129"/>
      <c r="N54" s="129"/>
    </row>
    <row r="55" spans="1:14" s="37" customFormat="1" ht="13.5" hidden="1" customHeight="1" x14ac:dyDescent="0.25">
      <c r="A55" s="42"/>
      <c r="B55" s="136"/>
      <c r="C55" s="136"/>
      <c r="D55" s="136"/>
      <c r="E55" s="136"/>
      <c r="F55" s="130"/>
      <c r="G55" s="130"/>
      <c r="H55" s="130"/>
      <c r="I55" s="130"/>
      <c r="J55" s="129"/>
      <c r="K55" s="129"/>
      <c r="L55" s="40"/>
      <c r="M55" s="129"/>
      <c r="N55" s="129"/>
    </row>
    <row r="56" spans="1:14" s="37" customFormat="1" ht="13.5" hidden="1" customHeight="1" x14ac:dyDescent="0.25">
      <c r="A56" s="42"/>
      <c r="B56" s="136"/>
      <c r="C56" s="136"/>
      <c r="D56" s="136"/>
      <c r="E56" s="136"/>
      <c r="F56" s="130"/>
      <c r="G56" s="130"/>
      <c r="H56" s="130"/>
      <c r="I56" s="130"/>
      <c r="J56" s="129"/>
      <c r="K56" s="129"/>
      <c r="L56" s="40"/>
      <c r="M56" s="129"/>
      <c r="N56" s="129"/>
    </row>
    <row r="57" spans="1:14" s="37" customFormat="1" ht="15" hidden="1" customHeight="1" x14ac:dyDescent="0.25">
      <c r="A57" s="42"/>
      <c r="B57" s="136"/>
      <c r="C57" s="136"/>
      <c r="D57" s="136"/>
      <c r="E57" s="136"/>
      <c r="F57" s="130"/>
      <c r="G57" s="130"/>
      <c r="H57" s="130"/>
      <c r="I57" s="130"/>
      <c r="J57" s="129"/>
      <c r="K57" s="129"/>
      <c r="L57" s="40"/>
      <c r="M57" s="129"/>
      <c r="N57" s="129"/>
    </row>
    <row r="58" spans="1:14" s="37" customFormat="1" ht="15" hidden="1" customHeight="1" x14ac:dyDescent="0.25">
      <c r="A58" s="23" t="s">
        <v>45</v>
      </c>
      <c r="B58" s="135" t="s">
        <v>42</v>
      </c>
      <c r="C58" s="135"/>
      <c r="D58" s="135"/>
      <c r="E58" s="135"/>
      <c r="F58" s="130"/>
      <c r="G58" s="130"/>
      <c r="H58" s="130"/>
      <c r="I58" s="130"/>
      <c r="J58" s="129"/>
      <c r="K58" s="129"/>
      <c r="L58" s="40"/>
      <c r="M58" s="129">
        <f>SUM(M59,M60,M61,M62,M63)</f>
        <v>0</v>
      </c>
      <c r="N58" s="129"/>
    </row>
    <row r="59" spans="1:14" s="37" customFormat="1" ht="15" hidden="1" customHeight="1" x14ac:dyDescent="0.25">
      <c r="A59" s="42" t="s">
        <v>48</v>
      </c>
      <c r="B59" s="136"/>
      <c r="C59" s="136"/>
      <c r="D59" s="136"/>
      <c r="E59" s="136"/>
      <c r="F59" s="130"/>
      <c r="G59" s="130"/>
      <c r="H59" s="130"/>
      <c r="I59" s="130"/>
      <c r="J59" s="129"/>
      <c r="K59" s="129"/>
      <c r="L59" s="40"/>
      <c r="M59" s="129">
        <f>J59*L59</f>
        <v>0</v>
      </c>
      <c r="N59" s="129"/>
    </row>
    <row r="60" spans="1:14" s="37" customFormat="1" ht="15" hidden="1" customHeight="1" x14ac:dyDescent="0.25">
      <c r="A60" s="42" t="s">
        <v>46</v>
      </c>
      <c r="B60" s="136"/>
      <c r="C60" s="136"/>
      <c r="D60" s="136"/>
      <c r="E60" s="136"/>
      <c r="F60" s="130"/>
      <c r="G60" s="130"/>
      <c r="H60" s="130"/>
      <c r="I60" s="130"/>
      <c r="J60" s="129"/>
      <c r="K60" s="129"/>
      <c r="L60" s="40"/>
      <c r="M60" s="129"/>
      <c r="N60" s="129"/>
    </row>
    <row r="61" spans="1:14" s="37" customFormat="1" ht="15" hidden="1" customHeight="1" x14ac:dyDescent="0.25">
      <c r="A61" s="42"/>
      <c r="B61" s="136"/>
      <c r="C61" s="136"/>
      <c r="D61" s="136"/>
      <c r="E61" s="136"/>
      <c r="F61" s="130"/>
      <c r="G61" s="130"/>
      <c r="H61" s="130"/>
      <c r="I61" s="130"/>
      <c r="J61" s="129"/>
      <c r="K61" s="129"/>
      <c r="L61" s="40"/>
      <c r="M61" s="129"/>
      <c r="N61" s="129"/>
    </row>
    <row r="62" spans="1:14" s="37" customFormat="1" ht="15" hidden="1" customHeight="1" x14ac:dyDescent="0.25">
      <c r="A62" s="42"/>
      <c r="B62" s="136"/>
      <c r="C62" s="136"/>
      <c r="D62" s="136"/>
      <c r="E62" s="136"/>
      <c r="F62" s="130"/>
      <c r="G62" s="130"/>
      <c r="H62" s="130"/>
      <c r="I62" s="130"/>
      <c r="J62" s="129"/>
      <c r="K62" s="129"/>
      <c r="L62" s="40"/>
      <c r="M62" s="129"/>
      <c r="N62" s="129"/>
    </row>
    <row r="63" spans="1:14" s="37" customFormat="1" ht="15" hidden="1" customHeight="1" x14ac:dyDescent="0.25">
      <c r="A63" s="42"/>
      <c r="B63" s="136"/>
      <c r="C63" s="136"/>
      <c r="D63" s="136"/>
      <c r="E63" s="136"/>
      <c r="F63" s="130"/>
      <c r="G63" s="130"/>
      <c r="H63" s="130"/>
      <c r="I63" s="130"/>
      <c r="J63" s="129"/>
      <c r="K63" s="129"/>
      <c r="L63" s="40"/>
      <c r="M63" s="129"/>
      <c r="N63" s="129"/>
    </row>
    <row r="64" spans="1:14" s="37" customFormat="1" ht="15" hidden="1" customHeight="1" x14ac:dyDescent="0.25">
      <c r="A64" s="23" t="s">
        <v>44</v>
      </c>
      <c r="B64" s="135" t="str">
        <f>'FORMAT KAK'!A63&amp;'FORMAT KAK'!A64</f>
        <v>Tahap X- Nama Tahap</v>
      </c>
      <c r="C64" s="135"/>
      <c r="D64" s="135"/>
      <c r="E64" s="135"/>
      <c r="F64" s="130"/>
      <c r="G64" s="130"/>
      <c r="H64" s="130"/>
      <c r="I64" s="130"/>
      <c r="J64" s="129"/>
      <c r="K64" s="129"/>
      <c r="L64" s="40"/>
      <c r="M64" s="121">
        <f>SUM(M65,M71)</f>
        <v>0</v>
      </c>
      <c r="N64" s="121"/>
    </row>
    <row r="65" spans="1:16" s="37" customFormat="1" ht="15" hidden="1" customHeight="1" x14ac:dyDescent="0.25">
      <c r="A65" s="23" t="s">
        <v>45</v>
      </c>
      <c r="B65" s="135" t="s">
        <v>43</v>
      </c>
      <c r="C65" s="135"/>
      <c r="D65" s="135"/>
      <c r="E65" s="135"/>
      <c r="F65" s="130"/>
      <c r="G65" s="130"/>
      <c r="H65" s="130"/>
      <c r="I65" s="130"/>
      <c r="J65" s="129"/>
      <c r="K65" s="129"/>
      <c r="L65" s="40"/>
      <c r="M65" s="129">
        <f>SUM(M66,M67,M68,M69,M70)</f>
        <v>0</v>
      </c>
      <c r="N65" s="129"/>
    </row>
    <row r="66" spans="1:16" s="37" customFormat="1" ht="15" hidden="1" customHeight="1" x14ac:dyDescent="0.25">
      <c r="A66" s="42" t="s">
        <v>48</v>
      </c>
      <c r="B66" s="136"/>
      <c r="C66" s="136"/>
      <c r="D66" s="136"/>
      <c r="E66" s="136"/>
      <c r="F66" s="130"/>
      <c r="G66" s="130"/>
      <c r="H66" s="130"/>
      <c r="I66" s="130"/>
      <c r="J66" s="129"/>
      <c r="K66" s="129"/>
      <c r="L66" s="40"/>
      <c r="M66" s="129">
        <f>J66*L66</f>
        <v>0</v>
      </c>
      <c r="N66" s="129"/>
    </row>
    <row r="67" spans="1:16" s="37" customFormat="1" ht="15" hidden="1" customHeight="1" x14ac:dyDescent="0.25">
      <c r="A67" s="42" t="s">
        <v>46</v>
      </c>
      <c r="B67" s="136"/>
      <c r="C67" s="136"/>
      <c r="D67" s="136"/>
      <c r="E67" s="136"/>
      <c r="F67" s="130"/>
      <c r="G67" s="130"/>
      <c r="H67" s="130"/>
      <c r="I67" s="130"/>
      <c r="J67" s="129"/>
      <c r="K67" s="129"/>
      <c r="L67" s="40"/>
      <c r="M67" s="129"/>
      <c r="N67" s="129"/>
    </row>
    <row r="68" spans="1:16" s="37" customFormat="1" ht="15" hidden="1" customHeight="1" x14ac:dyDescent="0.25">
      <c r="A68" s="42"/>
      <c r="B68" s="136"/>
      <c r="C68" s="136"/>
      <c r="D68" s="136"/>
      <c r="E68" s="136"/>
      <c r="F68" s="130"/>
      <c r="G68" s="130"/>
      <c r="H68" s="130"/>
      <c r="I68" s="130"/>
      <c r="J68" s="129"/>
      <c r="K68" s="129"/>
      <c r="L68" s="40"/>
      <c r="M68" s="129"/>
      <c r="N68" s="129"/>
    </row>
    <row r="69" spans="1:16" s="37" customFormat="1" ht="15" hidden="1" customHeight="1" x14ac:dyDescent="0.25">
      <c r="A69" s="42"/>
      <c r="B69" s="136"/>
      <c r="C69" s="136"/>
      <c r="D69" s="136"/>
      <c r="E69" s="136"/>
      <c r="F69" s="130"/>
      <c r="G69" s="130"/>
      <c r="H69" s="130"/>
      <c r="I69" s="130"/>
      <c r="J69" s="129"/>
      <c r="K69" s="129"/>
      <c r="L69" s="40"/>
      <c r="M69" s="129"/>
      <c r="N69" s="129"/>
    </row>
    <row r="70" spans="1:16" s="37" customFormat="1" ht="15" hidden="1" customHeight="1" x14ac:dyDescent="0.25">
      <c r="A70" s="42"/>
      <c r="B70" s="136"/>
      <c r="C70" s="136"/>
      <c r="D70" s="136"/>
      <c r="E70" s="136"/>
      <c r="F70" s="130"/>
      <c r="G70" s="130"/>
      <c r="H70" s="130"/>
      <c r="I70" s="130"/>
      <c r="J70" s="129"/>
      <c r="K70" s="129"/>
      <c r="L70" s="40"/>
      <c r="M70" s="129"/>
      <c r="N70" s="129"/>
    </row>
    <row r="71" spans="1:16" s="37" customFormat="1" ht="15" hidden="1" customHeight="1" x14ac:dyDescent="0.25">
      <c r="A71" s="23" t="s">
        <v>45</v>
      </c>
      <c r="B71" s="135" t="s">
        <v>42</v>
      </c>
      <c r="C71" s="135"/>
      <c r="D71" s="135"/>
      <c r="E71" s="135"/>
      <c r="F71" s="130"/>
      <c r="G71" s="130"/>
      <c r="H71" s="130"/>
      <c r="I71" s="130"/>
      <c r="J71" s="129"/>
      <c r="K71" s="129"/>
      <c r="L71" s="40"/>
      <c r="M71" s="129">
        <f>SUM(M72,M73,M74,M75,M76)</f>
        <v>0</v>
      </c>
      <c r="N71" s="129"/>
    </row>
    <row r="72" spans="1:16" s="37" customFormat="1" ht="15" hidden="1" customHeight="1" x14ac:dyDescent="0.25">
      <c r="A72" s="42" t="s">
        <v>48</v>
      </c>
      <c r="B72" s="136"/>
      <c r="C72" s="136"/>
      <c r="D72" s="136"/>
      <c r="E72" s="136"/>
      <c r="F72" s="130"/>
      <c r="G72" s="130"/>
      <c r="H72" s="130"/>
      <c r="I72" s="130"/>
      <c r="J72" s="129"/>
      <c r="K72" s="129"/>
      <c r="L72" s="40"/>
      <c r="M72" s="129">
        <f>J72*L72</f>
        <v>0</v>
      </c>
      <c r="N72" s="129"/>
    </row>
    <row r="73" spans="1:16" s="37" customFormat="1" ht="15" hidden="1" customHeight="1" x14ac:dyDescent="0.25">
      <c r="A73" s="42" t="s">
        <v>46</v>
      </c>
      <c r="B73" s="136"/>
      <c r="C73" s="136"/>
      <c r="D73" s="136"/>
      <c r="E73" s="136"/>
      <c r="F73" s="130"/>
      <c r="G73" s="130"/>
      <c r="H73" s="130"/>
      <c r="I73" s="130"/>
      <c r="J73" s="129"/>
      <c r="K73" s="129"/>
      <c r="L73" s="40"/>
      <c r="M73" s="129"/>
      <c r="N73" s="129"/>
    </row>
    <row r="74" spans="1:16" s="37" customFormat="1" ht="15" hidden="1" customHeight="1" x14ac:dyDescent="0.25">
      <c r="A74" s="42"/>
      <c r="B74" s="136"/>
      <c r="C74" s="136"/>
      <c r="D74" s="136"/>
      <c r="E74" s="136"/>
      <c r="F74" s="130"/>
      <c r="G74" s="130"/>
      <c r="H74" s="130"/>
      <c r="I74" s="130"/>
      <c r="J74" s="129"/>
      <c r="K74" s="129"/>
      <c r="L74" s="40"/>
      <c r="M74" s="129"/>
      <c r="N74" s="129"/>
    </row>
    <row r="75" spans="1:16" s="37" customFormat="1" ht="15" hidden="1" customHeight="1" x14ac:dyDescent="0.25">
      <c r="A75" s="42"/>
      <c r="B75" s="136"/>
      <c r="C75" s="136"/>
      <c r="D75" s="136"/>
      <c r="E75" s="136"/>
      <c r="F75" s="130"/>
      <c r="G75" s="130"/>
      <c r="H75" s="130"/>
      <c r="I75" s="130"/>
      <c r="J75" s="129"/>
      <c r="K75" s="129"/>
      <c r="L75" s="40"/>
      <c r="M75" s="129"/>
      <c r="N75" s="129"/>
    </row>
    <row r="76" spans="1:16" s="37" customFormat="1" ht="15" hidden="1" customHeight="1" x14ac:dyDescent="0.25">
      <c r="A76" s="42"/>
      <c r="B76" s="136"/>
      <c r="C76" s="136"/>
      <c r="D76" s="136"/>
      <c r="E76" s="136"/>
      <c r="F76" s="130"/>
      <c r="G76" s="130"/>
      <c r="H76" s="130"/>
      <c r="I76" s="130"/>
      <c r="J76" s="129"/>
      <c r="K76" s="129"/>
      <c r="L76" s="40"/>
      <c r="M76" s="129"/>
      <c r="N76" s="129"/>
    </row>
    <row r="77" spans="1:16" s="37" customFormat="1" x14ac:dyDescent="0.25">
      <c r="A77" s="148" t="s">
        <v>52</v>
      </c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121">
        <f>SUM(M19+M28+M32)</f>
        <v>1172900</v>
      </c>
      <c r="N77" s="121"/>
      <c r="P77" s="72"/>
    </row>
    <row r="78" spans="1:16" x14ac:dyDescent="0.25">
      <c r="P78" s="73"/>
    </row>
    <row r="80" spans="1:16" x14ac:dyDescent="0.25">
      <c r="B80" s="12" t="str">
        <f>'FORMAT KAK'!B72:D72</f>
        <v>Penanggung Jawab Kegiatan</v>
      </c>
      <c r="L80" s="12" t="s">
        <v>32</v>
      </c>
    </row>
    <row r="81" spans="2:13" x14ac:dyDescent="0.25">
      <c r="B81" s="49"/>
    </row>
    <row r="82" spans="2:13" x14ac:dyDescent="0.25">
      <c r="B82" s="49"/>
    </row>
    <row r="83" spans="2:13" x14ac:dyDescent="0.25">
      <c r="B83" s="49"/>
    </row>
    <row r="84" spans="2:13" x14ac:dyDescent="0.25">
      <c r="B84" s="49"/>
      <c r="L84" s="9"/>
      <c r="M84" s="9"/>
    </row>
    <row r="85" spans="2:13" x14ac:dyDescent="0.25">
      <c r="B85" s="14" t="str">
        <f>'FORMAT KAK'!B77:D77</f>
        <v>NAJIB KUSBANDONO, S.Sos</v>
      </c>
      <c r="L85" s="52" t="str">
        <f>'FORMAT KAK'!J77</f>
        <v>SAGIYO S.IP</v>
      </c>
      <c r="M85" s="28"/>
    </row>
    <row r="86" spans="2:13" x14ac:dyDescent="0.25">
      <c r="B86" s="49" t="str">
        <f>'FORMAT KAK'!B78:D78</f>
        <v>Pembina TK I</v>
      </c>
      <c r="L86" s="28" t="str">
        <f>'FORMAT KAK'!J78</f>
        <v>Penata Tk I</v>
      </c>
      <c r="M86" s="28"/>
    </row>
    <row r="87" spans="2:13" x14ac:dyDescent="0.25">
      <c r="B87" s="49" t="str">
        <f>'FORMAT KAK'!B79:D79</f>
        <v>NIP. 19660604 198901 1 003</v>
      </c>
      <c r="L87" s="28" t="str">
        <f>'FORMAT KAK'!J79</f>
        <v>NIP. 19721007 199903 1 007</v>
      </c>
      <c r="M87" s="28"/>
    </row>
  </sheetData>
  <mergeCells count="295">
    <mergeCell ref="H25:I25"/>
    <mergeCell ref="M25:N25"/>
    <mergeCell ref="H26:I26"/>
    <mergeCell ref="M26:N26"/>
    <mergeCell ref="H23:I23"/>
    <mergeCell ref="M23:N23"/>
    <mergeCell ref="H24:I24"/>
    <mergeCell ref="M24:N24"/>
    <mergeCell ref="B39:E39"/>
    <mergeCell ref="M39:N39"/>
    <mergeCell ref="M19:N19"/>
    <mergeCell ref="M21:N21"/>
    <mergeCell ref="H30:I30"/>
    <mergeCell ref="M30:N30"/>
    <mergeCell ref="H38:I38"/>
    <mergeCell ref="M38:N38"/>
    <mergeCell ref="H27:I27"/>
    <mergeCell ref="J27:K27"/>
    <mergeCell ref="M27:N27"/>
    <mergeCell ref="J28:K28"/>
    <mergeCell ref="M28:N28"/>
    <mergeCell ref="M20:N20"/>
    <mergeCell ref="H22:I22"/>
    <mergeCell ref="M22:N22"/>
    <mergeCell ref="B37:E37"/>
    <mergeCell ref="B27:E27"/>
    <mergeCell ref="A28:E28"/>
    <mergeCell ref="A19:E19"/>
    <mergeCell ref="H75:I75"/>
    <mergeCell ref="B63:E63"/>
    <mergeCell ref="F63:G63"/>
    <mergeCell ref="F62:G62"/>
    <mergeCell ref="F61:G61"/>
    <mergeCell ref="B65:E65"/>
    <mergeCell ref="B66:E66"/>
    <mergeCell ref="B67:E67"/>
    <mergeCell ref="B68:E68"/>
    <mergeCell ref="B69:E69"/>
    <mergeCell ref="F65:G65"/>
    <mergeCell ref="F66:G66"/>
    <mergeCell ref="F67:G67"/>
    <mergeCell ref="F68:G68"/>
    <mergeCell ref="F69:G69"/>
    <mergeCell ref="H63:I63"/>
    <mergeCell ref="B70:E70"/>
    <mergeCell ref="B72:E72"/>
    <mergeCell ref="H71:I71"/>
    <mergeCell ref="H72:I72"/>
    <mergeCell ref="F64:G64"/>
    <mergeCell ref="B64:E64"/>
    <mergeCell ref="H62:I62"/>
    <mergeCell ref="H61:I61"/>
    <mergeCell ref="M63:N63"/>
    <mergeCell ref="M62:N62"/>
    <mergeCell ref="M61:N61"/>
    <mergeCell ref="J65:K65"/>
    <mergeCell ref="H65:I65"/>
    <mergeCell ref="H66:I66"/>
    <mergeCell ref="H51:I51"/>
    <mergeCell ref="J64:K64"/>
    <mergeCell ref="M64:N64"/>
    <mergeCell ref="M65:N65"/>
    <mergeCell ref="M66:N66"/>
    <mergeCell ref="H60:I60"/>
    <mergeCell ref="H59:I59"/>
    <mergeCell ref="H58:I58"/>
    <mergeCell ref="J63:K63"/>
    <mergeCell ref="J62:K62"/>
    <mergeCell ref="J61:K61"/>
    <mergeCell ref="M56:N56"/>
    <mergeCell ref="M54:N54"/>
    <mergeCell ref="M55:N55"/>
    <mergeCell ref="J56:K56"/>
    <mergeCell ref="J55:K55"/>
    <mergeCell ref="J54:K54"/>
    <mergeCell ref="H56:I56"/>
    <mergeCell ref="M74:N74"/>
    <mergeCell ref="J73:K73"/>
    <mergeCell ref="H70:I70"/>
    <mergeCell ref="J72:K72"/>
    <mergeCell ref="H64:I64"/>
    <mergeCell ref="M73:N73"/>
    <mergeCell ref="H67:I67"/>
    <mergeCell ref="H68:I68"/>
    <mergeCell ref="H69:I69"/>
    <mergeCell ref="J66:K66"/>
    <mergeCell ref="J67:K67"/>
    <mergeCell ref="J69:K69"/>
    <mergeCell ref="J68:K68"/>
    <mergeCell ref="M67:N67"/>
    <mergeCell ref="M68:N68"/>
    <mergeCell ref="M69:N69"/>
    <mergeCell ref="M70:N70"/>
    <mergeCell ref="M71:N71"/>
    <mergeCell ref="M72:N72"/>
    <mergeCell ref="A77:L77"/>
    <mergeCell ref="M77:N77"/>
    <mergeCell ref="B76:E76"/>
    <mergeCell ref="B75:E75"/>
    <mergeCell ref="B74:E74"/>
    <mergeCell ref="B73:E73"/>
    <mergeCell ref="B71:E71"/>
    <mergeCell ref="F70:G70"/>
    <mergeCell ref="F71:G71"/>
    <mergeCell ref="F72:G72"/>
    <mergeCell ref="F73:G73"/>
    <mergeCell ref="F74:G74"/>
    <mergeCell ref="F75:G75"/>
    <mergeCell ref="F76:G76"/>
    <mergeCell ref="H76:I76"/>
    <mergeCell ref="H73:I73"/>
    <mergeCell ref="H74:I74"/>
    <mergeCell ref="J74:K74"/>
    <mergeCell ref="J75:K75"/>
    <mergeCell ref="J70:K70"/>
    <mergeCell ref="J71:K71"/>
    <mergeCell ref="J76:K76"/>
    <mergeCell ref="M76:N76"/>
    <mergeCell ref="M75:N75"/>
    <mergeCell ref="B58:E58"/>
    <mergeCell ref="B59:E59"/>
    <mergeCell ref="B60:E60"/>
    <mergeCell ref="B61:E61"/>
    <mergeCell ref="B62:E62"/>
    <mergeCell ref="F58:G58"/>
    <mergeCell ref="F59:G59"/>
    <mergeCell ref="F60:G60"/>
    <mergeCell ref="M57:N57"/>
    <mergeCell ref="J57:K57"/>
    <mergeCell ref="J60:K60"/>
    <mergeCell ref="J59:K59"/>
    <mergeCell ref="J58:K58"/>
    <mergeCell ref="M60:N60"/>
    <mergeCell ref="M59:N59"/>
    <mergeCell ref="M58:N58"/>
    <mergeCell ref="H57:I57"/>
    <mergeCell ref="H55:I55"/>
    <mergeCell ref="B53:E53"/>
    <mergeCell ref="B54:E54"/>
    <mergeCell ref="B55:E55"/>
    <mergeCell ref="B56:E56"/>
    <mergeCell ref="B57:E57"/>
    <mergeCell ref="F57:G57"/>
    <mergeCell ref="F56:G56"/>
    <mergeCell ref="F55:G55"/>
    <mergeCell ref="F54:G54"/>
    <mergeCell ref="F53:G53"/>
    <mergeCell ref="H54:I54"/>
    <mergeCell ref="H53:I53"/>
    <mergeCell ref="J53:K53"/>
    <mergeCell ref="J52:K52"/>
    <mergeCell ref="M51:N51"/>
    <mergeCell ref="M53:N53"/>
    <mergeCell ref="M52:N52"/>
    <mergeCell ref="J51:K51"/>
    <mergeCell ref="J50:K50"/>
    <mergeCell ref="J49:K49"/>
    <mergeCell ref="B46:E46"/>
    <mergeCell ref="B47:E47"/>
    <mergeCell ref="B48:E48"/>
    <mergeCell ref="B50:E50"/>
    <mergeCell ref="B49:E49"/>
    <mergeCell ref="F50:G50"/>
    <mergeCell ref="F49:G49"/>
    <mergeCell ref="F48:G48"/>
    <mergeCell ref="F47:G47"/>
    <mergeCell ref="F46:G46"/>
    <mergeCell ref="F52:G52"/>
    <mergeCell ref="F51:G51"/>
    <mergeCell ref="B51:E51"/>
    <mergeCell ref="B52:E52"/>
    <mergeCell ref="H52:I52"/>
    <mergeCell ref="H50:I50"/>
    <mergeCell ref="H49:I49"/>
    <mergeCell ref="H48:I48"/>
    <mergeCell ref="H47:I47"/>
    <mergeCell ref="H46:I46"/>
    <mergeCell ref="H45:I45"/>
    <mergeCell ref="M50:N50"/>
    <mergeCell ref="M49:N49"/>
    <mergeCell ref="M48:N48"/>
    <mergeCell ref="M47:N47"/>
    <mergeCell ref="M46:N46"/>
    <mergeCell ref="M45:N45"/>
    <mergeCell ref="J48:K48"/>
    <mergeCell ref="J47:K47"/>
    <mergeCell ref="J45:K45"/>
    <mergeCell ref="J46:K46"/>
    <mergeCell ref="M16:N18"/>
    <mergeCell ref="A12:A13"/>
    <mergeCell ref="A16:E18"/>
    <mergeCell ref="H16:I18"/>
    <mergeCell ref="J16:K18"/>
    <mergeCell ref="L16:L18"/>
    <mergeCell ref="F16:G18"/>
    <mergeCell ref="J36:K36"/>
    <mergeCell ref="H36:I36"/>
    <mergeCell ref="F28:G28"/>
    <mergeCell ref="H28:I28"/>
    <mergeCell ref="H31:I31"/>
    <mergeCell ref="M32:N32"/>
    <mergeCell ref="J35:K35"/>
    <mergeCell ref="J34:K34"/>
    <mergeCell ref="H35:I35"/>
    <mergeCell ref="F32:G32"/>
    <mergeCell ref="F33:G33"/>
    <mergeCell ref="F34:G34"/>
    <mergeCell ref="F35:G35"/>
    <mergeCell ref="M33:N33"/>
    <mergeCell ref="F31:G31"/>
    <mergeCell ref="J33:K33"/>
    <mergeCell ref="F19:G19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B10:F10"/>
    <mergeCell ref="K7:L7"/>
    <mergeCell ref="G10:J10"/>
    <mergeCell ref="K10:L10"/>
    <mergeCell ref="B8:L8"/>
    <mergeCell ref="B9:F9"/>
    <mergeCell ref="G9:J9"/>
    <mergeCell ref="B45:E45"/>
    <mergeCell ref="F44:G44"/>
    <mergeCell ref="F43:G43"/>
    <mergeCell ref="H41:I41"/>
    <mergeCell ref="J41:K41"/>
    <mergeCell ref="F42:G42"/>
    <mergeCell ref="A3:A4"/>
    <mergeCell ref="B3:F3"/>
    <mergeCell ref="G3:J3"/>
    <mergeCell ref="K3:L3"/>
    <mergeCell ref="B4:F4"/>
    <mergeCell ref="G4:J4"/>
    <mergeCell ref="K4:L4"/>
    <mergeCell ref="A9:A10"/>
    <mergeCell ref="B14:L14"/>
    <mergeCell ref="A6:A7"/>
    <mergeCell ref="H19:I19"/>
    <mergeCell ref="J19:K19"/>
    <mergeCell ref="J32:K32"/>
    <mergeCell ref="B20:E20"/>
    <mergeCell ref="H20:I20"/>
    <mergeCell ref="H21:I21"/>
    <mergeCell ref="B42:E42"/>
    <mergeCell ref="B43:E43"/>
    <mergeCell ref="B41:E41"/>
    <mergeCell ref="F41:G41"/>
    <mergeCell ref="J44:K44"/>
    <mergeCell ref="J43:K43"/>
    <mergeCell ref="J42:K42"/>
    <mergeCell ref="H44:I44"/>
    <mergeCell ref="H43:I43"/>
    <mergeCell ref="H42:I42"/>
    <mergeCell ref="B44:E44"/>
    <mergeCell ref="F45:G45"/>
    <mergeCell ref="M44:N44"/>
    <mergeCell ref="M43:N43"/>
    <mergeCell ref="M42:N42"/>
    <mergeCell ref="M41:N41"/>
    <mergeCell ref="M35:N35"/>
    <mergeCell ref="M36:N36"/>
    <mergeCell ref="M34:N34"/>
    <mergeCell ref="H39:I39"/>
    <mergeCell ref="H37:I37"/>
    <mergeCell ref="M37:N37"/>
    <mergeCell ref="F27:G27"/>
    <mergeCell ref="B29:E29"/>
    <mergeCell ref="H29:I29"/>
    <mergeCell ref="M29:N29"/>
    <mergeCell ref="B33:E33"/>
    <mergeCell ref="B34:E34"/>
    <mergeCell ref="B35:E35"/>
    <mergeCell ref="B36:E36"/>
    <mergeCell ref="A32:E32"/>
    <mergeCell ref="H32:I32"/>
    <mergeCell ref="H33:I33"/>
    <mergeCell ref="H34:I34"/>
    <mergeCell ref="B31:E31"/>
    <mergeCell ref="F36:G36"/>
    <mergeCell ref="J31:K31"/>
    <mergeCell ref="M31:N31"/>
  </mergeCells>
  <pageMargins left="1.1023622047244095" right="0.70866141732283472" top="0.74803149606299213" bottom="0.74803149606299213" header="0.31496062992125984" footer="0.31496062992125984"/>
  <pageSetup paperSize="5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19" t="s">
        <v>114</v>
      </c>
    </row>
    <row r="3" spans="1:2" ht="15.75" x14ac:dyDescent="0.25">
      <c r="A3" s="16" t="s">
        <v>73</v>
      </c>
      <c r="B3" s="16" t="s">
        <v>74</v>
      </c>
    </row>
    <row r="4" spans="1:2" ht="15.75" x14ac:dyDescent="0.25">
      <c r="A4" s="17" t="s">
        <v>75</v>
      </c>
      <c r="B4" s="17" t="s">
        <v>76</v>
      </c>
    </row>
    <row r="5" spans="1:2" ht="15.75" x14ac:dyDescent="0.25">
      <c r="A5" s="17" t="s">
        <v>1</v>
      </c>
      <c r="B5" s="17" t="s">
        <v>77</v>
      </c>
    </row>
    <row r="6" spans="1:2" ht="31.5" x14ac:dyDescent="0.25">
      <c r="A6" s="17" t="s">
        <v>66</v>
      </c>
      <c r="B6" s="17" t="s">
        <v>94</v>
      </c>
    </row>
    <row r="7" spans="1:2" ht="15.75" x14ac:dyDescent="0.25">
      <c r="A7" s="17" t="s">
        <v>2</v>
      </c>
      <c r="B7" s="17" t="s">
        <v>78</v>
      </c>
    </row>
    <row r="8" spans="1:2" ht="15.75" x14ac:dyDescent="0.25">
      <c r="A8" s="17" t="s">
        <v>3</v>
      </c>
      <c r="B8" s="17" t="s">
        <v>79</v>
      </c>
    </row>
    <row r="9" spans="1:2" ht="15.75" x14ac:dyDescent="0.25">
      <c r="A9" s="17" t="s">
        <v>80</v>
      </c>
      <c r="B9" s="17" t="s">
        <v>95</v>
      </c>
    </row>
    <row r="10" spans="1:2" ht="15.75" x14ac:dyDescent="0.25">
      <c r="A10" s="17" t="s">
        <v>5</v>
      </c>
      <c r="B10" s="17" t="s">
        <v>81</v>
      </c>
    </row>
    <row r="11" spans="1:2" ht="15.75" x14ac:dyDescent="0.25">
      <c r="A11" s="17" t="s">
        <v>6</v>
      </c>
      <c r="B11" s="17" t="s">
        <v>96</v>
      </c>
    </row>
    <row r="12" spans="1:2" ht="15.75" x14ac:dyDescent="0.25">
      <c r="A12" s="17" t="s">
        <v>82</v>
      </c>
      <c r="B12" s="17" t="s">
        <v>83</v>
      </c>
    </row>
    <row r="13" spans="1:2" ht="47.25" x14ac:dyDescent="0.25">
      <c r="A13" s="17" t="s">
        <v>84</v>
      </c>
      <c r="B13" s="17" t="s">
        <v>85</v>
      </c>
    </row>
    <row r="14" spans="1:2" ht="31.5" x14ac:dyDescent="0.25">
      <c r="A14" s="17" t="s">
        <v>86</v>
      </c>
      <c r="B14" s="17" t="s">
        <v>97</v>
      </c>
    </row>
    <row r="15" spans="1:2" ht="15.75" x14ac:dyDescent="0.25">
      <c r="A15" s="17" t="s">
        <v>98</v>
      </c>
      <c r="B15" s="17"/>
    </row>
    <row r="16" spans="1:2" ht="31.5" x14ac:dyDescent="0.25">
      <c r="A16" s="18" t="s">
        <v>99</v>
      </c>
      <c r="B16" s="17" t="s">
        <v>101</v>
      </c>
    </row>
    <row r="17" spans="1:3" ht="31.5" x14ac:dyDescent="0.25">
      <c r="A17" s="18" t="s">
        <v>102</v>
      </c>
      <c r="B17" s="17" t="s">
        <v>103</v>
      </c>
    </row>
    <row r="18" spans="1:3" ht="31.5" x14ac:dyDescent="0.25">
      <c r="A18" s="17" t="s">
        <v>87</v>
      </c>
      <c r="B18" s="17" t="s">
        <v>88</v>
      </c>
    </row>
    <row r="19" spans="1:3" ht="31.5" x14ac:dyDescent="0.25">
      <c r="A19" s="17" t="s">
        <v>89</v>
      </c>
      <c r="B19" s="17" t="s">
        <v>90</v>
      </c>
    </row>
    <row r="20" spans="1:3" ht="63" x14ac:dyDescent="0.25">
      <c r="A20" s="17" t="s">
        <v>91</v>
      </c>
      <c r="B20" s="17" t="s">
        <v>104</v>
      </c>
    </row>
    <row r="21" spans="1:3" ht="31.5" x14ac:dyDescent="0.25">
      <c r="A21" s="17"/>
      <c r="B21" s="17" t="s">
        <v>105</v>
      </c>
    </row>
    <row r="22" spans="1:3" ht="31.5" x14ac:dyDescent="0.25">
      <c r="A22" s="17"/>
      <c r="B22" s="17" t="s">
        <v>106</v>
      </c>
    </row>
    <row r="23" spans="1:3" ht="31.5" x14ac:dyDescent="0.25">
      <c r="A23" s="17" t="s">
        <v>56</v>
      </c>
      <c r="B23" s="17" t="s">
        <v>107</v>
      </c>
    </row>
    <row r="24" spans="1:3" ht="31.5" x14ac:dyDescent="0.25">
      <c r="A24" s="17" t="s">
        <v>92</v>
      </c>
      <c r="B24" s="17" t="s">
        <v>112</v>
      </c>
    </row>
    <row r="25" spans="1:3" ht="31.5" x14ac:dyDescent="0.25">
      <c r="A25" s="17" t="s">
        <v>93</v>
      </c>
      <c r="B25" s="17" t="s">
        <v>113</v>
      </c>
    </row>
    <row r="26" spans="1:3" ht="15.75" x14ac:dyDescent="0.25">
      <c r="A26" s="17" t="s">
        <v>108</v>
      </c>
      <c r="B26" s="17" t="s">
        <v>111</v>
      </c>
    </row>
    <row r="27" spans="1:3" ht="31.5" x14ac:dyDescent="0.25">
      <c r="A27" s="17" t="s">
        <v>109</v>
      </c>
      <c r="B27" s="17" t="s">
        <v>110</v>
      </c>
    </row>
    <row r="29" spans="1:3" x14ac:dyDescent="0.25">
      <c r="A29" s="19" t="s">
        <v>130</v>
      </c>
    </row>
    <row r="30" spans="1:3" ht="15.75" x14ac:dyDescent="0.25">
      <c r="A30" s="20"/>
    </row>
    <row r="31" spans="1:3" ht="15.75" x14ac:dyDescent="0.25">
      <c r="A31" s="17" t="s">
        <v>115</v>
      </c>
      <c r="B31" s="17" t="s">
        <v>34</v>
      </c>
      <c r="C31" s="17" t="s">
        <v>117</v>
      </c>
    </row>
    <row r="32" spans="1:3" ht="15.75" x14ac:dyDescent="0.25">
      <c r="A32" s="17" t="s">
        <v>116</v>
      </c>
      <c r="B32" s="17" t="s">
        <v>119</v>
      </c>
      <c r="C32" s="17" t="s">
        <v>120</v>
      </c>
    </row>
    <row r="33" spans="1:3" ht="15.75" x14ac:dyDescent="0.25">
      <c r="A33" s="17" t="s">
        <v>118</v>
      </c>
      <c r="B33" s="17" t="s">
        <v>122</v>
      </c>
      <c r="C33" s="17" t="s">
        <v>123</v>
      </c>
    </row>
    <row r="34" spans="1:3" ht="31.5" x14ac:dyDescent="0.25">
      <c r="A34" s="17" t="s">
        <v>121</v>
      </c>
      <c r="B34" s="17" t="s">
        <v>125</v>
      </c>
      <c r="C34" s="17" t="s">
        <v>126</v>
      </c>
    </row>
    <row r="35" spans="1:3" ht="31.5" x14ac:dyDescent="0.25">
      <c r="A35" s="17" t="s">
        <v>124</v>
      </c>
      <c r="B35" s="17" t="s">
        <v>37</v>
      </c>
      <c r="C35" s="17" t="s">
        <v>128</v>
      </c>
    </row>
    <row r="36" spans="1:3" ht="31.5" x14ac:dyDescent="0.25">
      <c r="A36" s="17" t="s">
        <v>127</v>
      </c>
      <c r="B36" s="17" t="s">
        <v>36</v>
      </c>
      <c r="C36" s="17" t="s">
        <v>129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FORMAT KAK</vt:lpstr>
      <vt:lpstr>RAB</vt:lpstr>
      <vt:lpstr>Petunjuk Pengisian</vt:lpstr>
      <vt:lpstr>'FORMAT KAK'!Print_Area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2022-12-20T06:19:42Z</cp:lastPrinted>
  <dcterms:created xsi:type="dcterms:W3CDTF">2022-07-26T06:46:12Z</dcterms:created>
  <dcterms:modified xsi:type="dcterms:W3CDTF">2022-12-27T15:04:15Z</dcterms:modified>
</cp:coreProperties>
</file>