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s\KAK 2023 - Copy\KAKA PANDANARUM 2023 FIX\"/>
    </mc:Choice>
  </mc:AlternateContent>
  <xr:revisionPtr revIDLastSave="0" documentId="13_ncr:1_{76F106A9-FB24-48DC-801B-571914852FC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T KAK" sheetId="1" r:id="rId1"/>
    <sheet name="RAB" sheetId="2" r:id="rId2"/>
    <sheet name="Petunjuk Pengisian" sheetId="3" r:id="rId3"/>
  </sheets>
  <definedNames>
    <definedName name="_xlnm.Print_Area" localSheetId="0">'FORMAT KAK'!$A$1:$N$79</definedName>
  </definedNames>
  <calcPr calcId="191029"/>
</workbook>
</file>

<file path=xl/calcChain.xml><?xml version="1.0" encoding="utf-8"?>
<calcChain xmlns="http://schemas.openxmlformats.org/spreadsheetml/2006/main">
  <c r="M34" i="2" l="1"/>
  <c r="A32" i="2"/>
  <c r="M22" i="2"/>
  <c r="M23" i="2"/>
  <c r="M24" i="2"/>
  <c r="M25" i="2"/>
  <c r="M26" i="2"/>
  <c r="M33" i="2" l="1"/>
  <c r="M32" i="2" s="1"/>
  <c r="L77" i="2"/>
  <c r="L76" i="2"/>
  <c r="A57" i="1" l="1"/>
  <c r="C56" i="1" s="1"/>
  <c r="A28" i="2"/>
  <c r="M30" i="2"/>
  <c r="M29" i="2" l="1"/>
  <c r="M28" i="2" s="1"/>
  <c r="M21" i="2"/>
  <c r="M20" i="2" s="1"/>
  <c r="M19" i="2" l="1"/>
  <c r="M71" i="2" s="1"/>
  <c r="M42" i="2" l="1"/>
  <c r="A19" i="2" l="1"/>
  <c r="B5" i="2"/>
  <c r="B77" i="2" l="1"/>
  <c r="B76" i="2"/>
  <c r="B73" i="2"/>
  <c r="K4" i="2"/>
  <c r="G4" i="2"/>
  <c r="B4" i="2"/>
  <c r="K13" i="2" l="1"/>
  <c r="G13" i="2"/>
  <c r="B13" i="2"/>
  <c r="B11" i="2"/>
  <c r="K10" i="2"/>
  <c r="G10" i="2"/>
  <c r="B10" i="2"/>
  <c r="B8" i="2"/>
  <c r="K7" i="2"/>
  <c r="G7" i="2"/>
  <c r="B7" i="2"/>
  <c r="M66" i="2" l="1"/>
  <c r="M65" i="2" s="1"/>
  <c r="M60" i="2"/>
  <c r="M59" i="2" s="1"/>
  <c r="M47" i="2"/>
  <c r="M46" i="2" s="1"/>
  <c r="M53" i="2"/>
  <c r="M52" i="2" s="1"/>
  <c r="M58" i="2" l="1"/>
  <c r="A67" i="1" s="1"/>
  <c r="M45" i="2"/>
  <c r="A63" i="1" s="1"/>
  <c r="A53" i="1"/>
  <c r="B58" i="2"/>
  <c r="B45" i="2"/>
  <c r="E68" i="1" l="1"/>
  <c r="C52" i="1"/>
  <c r="D68" i="1"/>
  <c r="B70" i="1"/>
  <c r="A49" i="1"/>
  <c r="C48" i="1" s="1"/>
  <c r="C68" i="1" s="1"/>
  <c r="B2" i="2"/>
  <c r="B1" i="2"/>
  <c r="B14" i="2" l="1"/>
  <c r="R68" i="1" l="1"/>
</calcChain>
</file>

<file path=xl/sharedStrings.xml><?xml version="1.0" encoding="utf-8"?>
<sst xmlns="http://schemas.openxmlformats.org/spreadsheetml/2006/main" count="260" uniqueCount="177">
  <si>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</si>
  <si>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</si>
  <si>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</si>
  <si>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</si>
  <si>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</si>
  <si>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</si>
  <si>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</si>
  <si>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</si>
  <si>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</si>
  <si>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</si>
  <si>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</si>
  <si>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</si>
  <si>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</si>
  <si>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</si>
  <si>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</si>
  <si>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</si>
  <si>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</si>
  <si>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</si>
  <si>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</si>
  <si>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</si>
  <si>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</si>
  <si>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</si>
  <si>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</si>
  <si>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</si>
  <si>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</si>
  <si>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</si>
  <si>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</si>
  <si>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</si>
  <si>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</si>
  <si>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</si>
  <si>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</si>
  <si>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</si>
  <si>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</si>
  <si>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</si>
  <si>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</si>
  <si>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</si>
  <si>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</si>
  <si>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</si>
  <si>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</si>
  <si>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</si>
  <si>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Diisi melalui RAB yang terlampir (otomatis)</t>
  </si>
  <si>
    <t>Tahap I</t>
  </si>
  <si>
    <t>Komponen II</t>
  </si>
  <si>
    <t>Komponen I</t>
  </si>
  <si>
    <t>xxx</t>
  </si>
  <si>
    <t>xxx.x</t>
  </si>
  <si>
    <t>dst</t>
  </si>
  <si>
    <t>Tahap II</t>
  </si>
  <si>
    <t>xxx.x.x</t>
  </si>
  <si>
    <t>Tahap IX</t>
  </si>
  <si>
    <t>Tahap X</t>
  </si>
  <si>
    <t>TOTAL</t>
  </si>
  <si>
    <t>Penanggung Jawab Kegiatan</t>
  </si>
  <si>
    <t>- Nama Tahap</t>
  </si>
  <si>
    <t>Usulan Pagu</t>
  </si>
  <si>
    <t>Perkiraan Anggaran Kas</t>
  </si>
  <si>
    <t xml:space="preserve">FORMAT KERANGKA ACUAN KERJA </t>
  </si>
  <si>
    <t>%</t>
  </si>
  <si>
    <t>-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</si>
  <si>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</si>
  <si>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</si>
  <si>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</si>
  <si>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</si>
  <si>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</si>
  <si>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</si>
  <si>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</si>
  <si>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</si>
  <si>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</si>
  <si>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</si>
  <si>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</si>
  <si>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</si>
  <si>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</si>
  <si>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</si>
  <si>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</si>
  <si>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</si>
  <si>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</si>
  <si>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</si>
  <si>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</si>
  <si>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</si>
  <si>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</si>
  <si>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</si>
  <si>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</si>
  <si>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</si>
  <si>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</si>
  <si>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</si>
  <si>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</si>
  <si>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</si>
  <si>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</si>
  <si>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</si>
  <si>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</si>
  <si>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</si>
  <si>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</si>
  <si>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</si>
  <si>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</si>
  <si>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</si>
  <si>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</si>
  <si>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</si>
  <si>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</si>
  <si>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</si>
  <si>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</si>
  <si>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</si>
  <si>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</si>
  <si>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</si>
  <si>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</si>
  <si>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</si>
  <si>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</si>
  <si>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</si>
  <si>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</si>
  <si>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</si>
  <si>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</si>
  <si>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</si>
  <si>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</si>
  <si>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</si>
  <si>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</si>
  <si>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</si>
  <si>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</si>
  <si>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</si>
  <si>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</si>
  <si>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</si>
  <si>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</si>
  <si>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</si>
  <si>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</si>
  <si>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</si>
  <si>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</si>
  <si>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</si>
  <si>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</si>
  <si>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</si>
  <si>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</si>
  <si>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</si>
  <si>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</si>
  <si>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M I - M IV</t>
  </si>
  <si>
    <t>Pembantu PPTK</t>
  </si>
  <si>
    <t>2 bln</t>
  </si>
  <si>
    <t>5. Permendagri Nomor 86 Tahun 2017 tentang Tata Cara Perencanaan, Pengendalian dan Evaluasi</t>
  </si>
  <si>
    <t>angka</t>
  </si>
  <si>
    <t>85,50</t>
  </si>
  <si>
    <t>Persentase Penunjang Urusan Pemerintahan Daerah Kabupaten / Kota yang terlaksana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</si>
  <si>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</si>
  <si>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</si>
  <si>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12 Bulan</t>
  </si>
  <si>
    <t>dus</t>
  </si>
  <si>
    <t>Komponen I  makanan dan minuman rapat</t>
  </si>
  <si>
    <t>Program Penunjang Urusan Pemerintahan Daerah</t>
  </si>
  <si>
    <t>Perencanaan Penganggaran dan Evaluasi Kinerja Perangkat Daerah</t>
  </si>
  <si>
    <t>Persentase Perencanaan Penganggaran dan Evaluasi Kinerja Perangkat Daerah yang disusun</t>
  </si>
  <si>
    <t>dokumen</t>
  </si>
  <si>
    <t>M I  - M IV</t>
  </si>
  <si>
    <t>Koordinasi dan Penyusunan Laporan Capaian Kinerja dan Ikhtisar Realisasi Kinerja SKPD</t>
  </si>
  <si>
    <t>Jumlah Laporan Capaian Kinerja dan Ikhtisar Realisasi Kinerja SKPD dan Laporan Hasil Koordinasi Penyusunan Laporan Capaian Kinerja dan Ikhtisar Realisasi Kinerja SKPD</t>
  </si>
  <si>
    <t>Nilai IKM Kecamatan</t>
  </si>
  <si>
    <t>IKM = 85,19</t>
  </si>
  <si>
    <t>7 dokumen</t>
  </si>
  <si>
    <t>Menyelenggarakan rapat koordinasi Penyusunan Laporan Capaian Kinerja dan Ikhtisar Realisasi Kinerja SKPD</t>
  </si>
  <si>
    <t>Kecamatan Pandanarum</t>
  </si>
  <si>
    <t>Aparatur di Kecamatan Pandanarum</t>
  </si>
  <si>
    <t>- Belanja Alat/Bahan untuk Kegiatan Kantor-Alat Tulis Kantor</t>
  </si>
  <si>
    <t>- Belanja Alat/Bahan untuk Kegiatan Kantor-Kertas dan Cover</t>
  </si>
  <si>
    <t>Tahap III</t>
  </si>
  <si>
    <t>- Belanja Alat/Bahan untuk Kegiatan Kantor-Bahan Cetak</t>
  </si>
  <si>
    <t>Komponen I  Alat Tulis Kantor</t>
  </si>
  <si>
    <t xml:space="preserve">Ballpoint </t>
  </si>
  <si>
    <t xml:space="preserve">Isi Staples kecil </t>
  </si>
  <si>
    <t xml:space="preserve">Ordner ; Ordner folio </t>
  </si>
  <si>
    <t xml:space="preserve"> Snelhecter Kertas </t>
  </si>
  <si>
    <t xml:space="preserve">Staples Kecil </t>
  </si>
  <si>
    <t xml:space="preserve"> Stopmap Kertas </t>
  </si>
  <si>
    <t>slop</t>
  </si>
  <si>
    <t>buah</t>
  </si>
  <si>
    <t xml:space="preserve">Kertas HVS : F4 70 g </t>
  </si>
  <si>
    <t>rim</t>
  </si>
  <si>
    <t>Fotocopy</t>
  </si>
  <si>
    <t>lembar</t>
  </si>
  <si>
    <t>lelmbar</t>
  </si>
  <si>
    <t>SAGIYO S.IP</t>
  </si>
  <si>
    <t>NIP. 19721007 199903 1 007</t>
  </si>
  <si>
    <t>NAJIB KUSBANDONO, S.Sos</t>
  </si>
  <si>
    <t>NIP. 19660604 198901 1 003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</si>
</sst>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&quot;Rp&quot;#,##0"/>
    <numFmt numFmtId="168" formatCode="0.00#######"/>
    <numFmt numFmtId="169" formatCode="#,##0.00#######"/>
  </numFmts>
  <fonts count="2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7">
    <xf numFmtId="0" fontId="0" fillId="0" borderId="0"/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</cellStyleXfs>
  <cellXfs count="139">
    <xf numFmtId="0" fontId="0" fillId="0" borderId="0" xfId="0"/>
    <xf numFmtId="0" fontId="0" fillId="0" borderId="1" xfId="0" applyBorder="1"/>
    <xf numFmtId="0" fontId="7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8" fillId="0" borderId="0" xfId="0" applyFont="1"/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7" xfId="0" quotePrefix="1" applyBorder="1" applyAlignment="1">
      <alignment vertical="center"/>
    </xf>
    <xf numFmtId="0" fontId="0" fillId="2" borderId="7" xfId="0" quotePrefix="1" applyFill="1" applyBorder="1" applyAlignment="1">
      <alignment vertical="center"/>
    </xf>
    <xf numFmtId="0" fontId="0" fillId="3" borderId="6" xfId="0" quotePrefix="1" applyFill="1" applyBorder="1" applyAlignment="1">
      <alignment vertical="center"/>
    </xf>
    <xf numFmtId="0" fontId="0" fillId="3" borderId="7" xfId="0" quotePrefix="1" applyFill="1" applyBorder="1" applyAlignment="1">
      <alignment vertical="center"/>
    </xf>
    <xf numFmtId="0" fontId="7" fillId="0" borderId="0" xfId="0" applyFont="1"/>
    <xf numFmtId="166" fontId="0" fillId="4" borderId="7" xfId="1" quotePrefix="1" applyNumberFormat="1" applyFont="1" applyFill="1" applyBorder="1" applyAlignment="1">
      <alignment vertical="center"/>
    </xf>
    <xf numFmtId="166" fontId="0" fillId="0" borderId="0" xfId="0" applyNumberFormat="1"/>
    <xf numFmtId="166" fontId="10" fillId="2" borderId="1" xfId="1" applyNumberFormat="1" applyFont="1" applyFill="1" applyBorder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0" fillId="0" borderId="7" xfId="0" quotePrefix="1" applyBorder="1" applyAlignment="1">
      <alignment vertical="center" wrapText="1"/>
    </xf>
    <xf numFmtId="0" fontId="11" fillId="0" borderId="0" xfId="0" applyFont="1" applyAlignment="1">
      <alignment horizontal="center"/>
    </xf>
    <xf numFmtId="0" fontId="0" fillId="0" borderId="1" xfId="0" quotePrefix="1" applyBorder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quotePrefix="1" applyFont="1" applyBorder="1" applyAlignment="1">
      <alignment vertical="center" wrapText="1"/>
    </xf>
    <xf numFmtId="0" fontId="0" fillId="0" borderId="0" xfId="0" quotePrefix="1"/>
    <xf numFmtId="0" fontId="12" fillId="0" borderId="0" xfId="0" applyFont="1" applyAlignment="1">
      <alignment vertical="center" wrapText="1"/>
    </xf>
    <xf numFmtId="0" fontId="14" fillId="0" borderId="0" xfId="0" applyFont="1"/>
    <xf numFmtId="0" fontId="0" fillId="0" borderId="0" xfId="0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6" fillId="0" borderId="0" xfId="0" applyFont="1" applyAlignment="1">
      <alignment horizontal="center"/>
    </xf>
    <xf numFmtId="0" fontId="5" fillId="0" borderId="0" xfId="0" applyFont="1"/>
    <xf numFmtId="0" fontId="16" fillId="0" borderId="0" xfId="0" quotePrefix="1" applyFont="1"/>
    <xf numFmtId="0" fontId="7" fillId="0" borderId="2" xfId="0" applyFont="1" applyBorder="1" applyAlignment="1">
      <alignment horizontal="left" vertical="center" wrapText="1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164" fontId="3" fillId="0" borderId="0" xfId="2" applyFont="1" applyAlignment="1">
      <alignment vertical="center"/>
    </xf>
    <xf numFmtId="0" fontId="3" fillId="0" borderId="2" xfId="0" applyFont="1" applyBorder="1" applyAlignment="1">
      <alignment vertical="center"/>
    </xf>
    <xf numFmtId="166" fontId="3" fillId="0" borderId="2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168" fontId="20" fillId="0" borderId="8" xfId="3" applyNumberFormat="1" applyFont="1" applyBorder="1" applyAlignment="1">
      <alignment vertical="top" shrinkToFit="1"/>
    </xf>
    <xf numFmtId="0" fontId="20" fillId="0" borderId="8" xfId="3" applyFont="1" applyBorder="1" applyAlignment="1">
      <alignment horizontal="left" vertical="top"/>
    </xf>
    <xf numFmtId="169" fontId="20" fillId="0" borderId="8" xfId="3" applyNumberFormat="1" applyFont="1" applyBorder="1" applyAlignment="1">
      <alignment horizontal="right" vertical="top" shrinkToFit="1"/>
    </xf>
    <xf numFmtId="0" fontId="20" fillId="0" borderId="0" xfId="3" applyFont="1" applyAlignment="1">
      <alignment horizontal="left" vertical="top"/>
    </xf>
    <xf numFmtId="169" fontId="20" fillId="0" borderId="0" xfId="3" applyNumberFormat="1" applyFont="1" applyAlignment="1">
      <alignment horizontal="right" vertical="top" shrinkToFit="1"/>
    </xf>
    <xf numFmtId="0" fontId="18" fillId="0" borderId="0" xfId="0" applyFont="1"/>
    <xf numFmtId="0" fontId="15" fillId="0" borderId="0" xfId="0" applyFont="1"/>
    <xf numFmtId="0" fontId="21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20" fillId="0" borderId="3" xfId="3" applyFont="1" applyBorder="1" applyAlignment="1">
      <alignment horizontal="left" vertical="top" wrapText="1"/>
    </xf>
    <xf numFmtId="0" fontId="20" fillId="0" borderId="4" xfId="3" applyFont="1" applyBorder="1" applyAlignment="1">
      <alignment horizontal="left" vertical="top" wrapText="1"/>
    </xf>
    <xf numFmtId="168" fontId="20" fillId="0" borderId="0" xfId="3" applyNumberFormat="1" applyFont="1" applyAlignment="1">
      <alignment vertical="top" shrinkToFit="1"/>
    </xf>
    <xf numFmtId="0" fontId="16" fillId="0" borderId="0" xfId="0" quotePrefix="1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166" fontId="10" fillId="0" borderId="5" xfId="0" applyNumberFormat="1" applyFont="1" applyBorder="1" applyAlignment="1">
      <alignment horizontal="center"/>
    </xf>
    <xf numFmtId="166" fontId="10" fillId="4" borderId="5" xfId="0" applyNumberFormat="1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9" fontId="4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10" fillId="5" borderId="5" xfId="0" applyFont="1" applyFill="1" applyBorder="1" applyAlignment="1">
      <alignment horizontal="center"/>
    </xf>
    <xf numFmtId="0" fontId="10" fillId="5" borderId="7" xfId="0" applyFont="1" applyFill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9" fontId="4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166" fontId="7" fillId="0" borderId="1" xfId="1" applyNumberFormat="1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7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20" fillId="0" borderId="2" xfId="3" applyFont="1" applyBorder="1" applyAlignment="1">
      <alignment horizontal="left" vertical="top"/>
    </xf>
    <xf numFmtId="0" fontId="20" fillId="0" borderId="3" xfId="3" applyFont="1" applyBorder="1" applyAlignment="1">
      <alignment horizontal="left" vertical="top"/>
    </xf>
    <xf numFmtId="0" fontId="20" fillId="0" borderId="4" xfId="3" applyFont="1" applyBorder="1" applyAlignment="1">
      <alignment horizontal="left" vertical="top"/>
    </xf>
    <xf numFmtId="166" fontId="3" fillId="0" borderId="1" xfId="1" applyNumberFormat="1" applyFont="1" applyBorder="1" applyAlignment="1">
      <alignment horizontal="center" vertical="center"/>
    </xf>
    <xf numFmtId="166" fontId="3" fillId="0" borderId="2" xfId="1" applyNumberFormat="1" applyFont="1" applyBorder="1" applyAlignment="1">
      <alignment horizontal="center" vertical="center"/>
    </xf>
    <xf numFmtId="166" fontId="3" fillId="0" borderId="4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0" fillId="0" borderId="1" xfId="3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7" fontId="7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20" fillId="0" borderId="1" xfId="3" applyFont="1" applyBorder="1" applyAlignment="1">
      <alignment horizontal="left" vertical="top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</cellXfs>
  <cellStyles count="7">
    <cellStyle name="Comma" xfId="1" builtinId="3"/>
    <cellStyle name="Comma [0]" xfId="2" builtinId="6"/>
    <cellStyle name="Comma [0] 2" xfId="6" xr:uid="{B9D44D52-789F-44EC-9A81-07950558C64E}"/>
    <cellStyle name="Comma 2" xfId="5" xr:uid="{BF970DC5-F743-450F-A443-AD96E65D5CAD}"/>
    <cellStyle name="Comma 3" xfId="4" xr:uid="{BF3E9126-9975-4142-B48E-14ACBB3B92CA}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9"/>
  <sheetViews>
    <sheetView tabSelected="1" view="pageBreakPreview" topLeftCell="A33" zoomScale="86" zoomScaleNormal="85" zoomScaleSheetLayoutView="86" workbookViewId="0">
      <selection activeCell="A79" sqref="A79:XFD79"/>
    </sheetView>
  </sheetViews>
  <sheetFormatPr defaultRowHeight="15" x14ac:dyDescent="0.25"/>
  <cols>
    <col min="1" max="1" width="33.5703125" customWidth="1"/>
    <col min="2" max="13" width="10.85546875" customWidth="1"/>
  </cols>
  <sheetData>
    <row r="1" spans="1:13" x14ac:dyDescent="0.25">
      <c r="C1" s="14" t="s">
        <v>56</v>
      </c>
    </row>
    <row r="3" spans="1:13" x14ac:dyDescent="0.25">
      <c r="A3" s="1" t="s">
        <v>0</v>
      </c>
      <c r="B3" s="86" t="s">
        <v>153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</row>
    <row r="4" spans="1:13" x14ac:dyDescent="0.25">
      <c r="A4" s="1" t="s">
        <v>1</v>
      </c>
      <c r="B4" s="86" t="s">
        <v>153</v>
      </c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</row>
    <row r="5" spans="1:13" x14ac:dyDescent="0.25">
      <c r="A5" s="106" t="s">
        <v>65</v>
      </c>
      <c r="B5" s="96" t="s">
        <v>8</v>
      </c>
      <c r="C5" s="96"/>
      <c r="D5" s="96"/>
      <c r="E5" s="96"/>
      <c r="F5" s="96"/>
      <c r="G5" s="96" t="s">
        <v>10</v>
      </c>
      <c r="H5" s="96"/>
      <c r="I5" s="96"/>
      <c r="J5" s="96"/>
      <c r="K5" s="96" t="s">
        <v>9</v>
      </c>
      <c r="L5" s="96"/>
      <c r="M5" s="96"/>
    </row>
    <row r="6" spans="1:13" ht="31.5" customHeight="1" x14ac:dyDescent="0.25">
      <c r="A6" s="106"/>
      <c r="B6" s="89" t="s">
        <v>149</v>
      </c>
      <c r="C6" s="89"/>
      <c r="D6" s="89"/>
      <c r="E6" s="89"/>
      <c r="F6" s="89"/>
      <c r="G6" s="99" t="s">
        <v>135</v>
      </c>
      <c r="H6" s="100"/>
      <c r="I6" s="100"/>
      <c r="J6" s="100"/>
      <c r="K6" s="100" t="s">
        <v>134</v>
      </c>
      <c r="L6" s="100"/>
      <c r="M6" s="100"/>
    </row>
    <row r="7" spans="1:13" x14ac:dyDescent="0.25">
      <c r="A7" s="1" t="s">
        <v>2</v>
      </c>
      <c r="B7" s="86" t="s">
        <v>142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</row>
    <row r="8" spans="1:13" x14ac:dyDescent="0.25">
      <c r="A8" s="97" t="s">
        <v>3</v>
      </c>
      <c r="B8" s="96" t="s">
        <v>8</v>
      </c>
      <c r="C8" s="96"/>
      <c r="D8" s="96"/>
      <c r="E8" s="96"/>
      <c r="F8" s="96"/>
      <c r="G8" s="96" t="s">
        <v>10</v>
      </c>
      <c r="H8" s="96"/>
      <c r="I8" s="96"/>
      <c r="J8" s="96"/>
      <c r="K8" s="96" t="s">
        <v>9</v>
      </c>
      <c r="L8" s="96"/>
      <c r="M8" s="96"/>
    </row>
    <row r="9" spans="1:13" s="29" customFormat="1" ht="36.75" customHeight="1" x14ac:dyDescent="0.25">
      <c r="A9" s="97"/>
      <c r="B9" s="98" t="s">
        <v>136</v>
      </c>
      <c r="C9" s="98"/>
      <c r="D9" s="98"/>
      <c r="E9" s="98"/>
      <c r="F9" s="98"/>
      <c r="G9" s="97">
        <v>100</v>
      </c>
      <c r="H9" s="97"/>
      <c r="I9" s="97"/>
      <c r="J9" s="97"/>
      <c r="K9" s="97" t="s">
        <v>57</v>
      </c>
      <c r="L9" s="97"/>
      <c r="M9" s="97"/>
    </row>
    <row r="10" spans="1:13" ht="15" customHeight="1" x14ac:dyDescent="0.25">
      <c r="A10" s="1" t="s">
        <v>4</v>
      </c>
      <c r="B10" s="101" t="s">
        <v>143</v>
      </c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</row>
    <row r="11" spans="1:13" x14ac:dyDescent="0.25">
      <c r="A11" s="97" t="s">
        <v>5</v>
      </c>
      <c r="B11" s="96" t="s">
        <v>8</v>
      </c>
      <c r="C11" s="96"/>
      <c r="D11" s="96"/>
      <c r="E11" s="96"/>
      <c r="F11" s="96"/>
      <c r="G11" s="96" t="s">
        <v>10</v>
      </c>
      <c r="H11" s="96"/>
      <c r="I11" s="96"/>
      <c r="J11" s="96"/>
      <c r="K11" s="96" t="s">
        <v>9</v>
      </c>
      <c r="L11" s="96"/>
      <c r="M11" s="96"/>
    </row>
    <row r="12" spans="1:13" s="29" customFormat="1" ht="28.5" customHeight="1" x14ac:dyDescent="0.25">
      <c r="A12" s="97"/>
      <c r="B12" s="105" t="s">
        <v>144</v>
      </c>
      <c r="C12" s="105"/>
      <c r="D12" s="105"/>
      <c r="E12" s="105"/>
      <c r="F12" s="105"/>
      <c r="G12" s="97">
        <v>100</v>
      </c>
      <c r="H12" s="97"/>
      <c r="I12" s="97"/>
      <c r="J12" s="97"/>
      <c r="K12" s="97" t="s">
        <v>57</v>
      </c>
      <c r="L12" s="97"/>
      <c r="M12" s="97"/>
    </row>
    <row r="13" spans="1:13" x14ac:dyDescent="0.25">
      <c r="A13" s="1" t="s">
        <v>6</v>
      </c>
      <c r="B13" s="86" t="s">
        <v>147</v>
      </c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</row>
    <row r="14" spans="1:13" x14ac:dyDescent="0.25">
      <c r="A14" s="97" t="s">
        <v>7</v>
      </c>
      <c r="B14" s="96" t="s">
        <v>8</v>
      </c>
      <c r="C14" s="96"/>
      <c r="D14" s="96"/>
      <c r="E14" s="96"/>
      <c r="F14" s="96"/>
      <c r="G14" s="96" t="s">
        <v>10</v>
      </c>
      <c r="H14" s="96"/>
      <c r="I14" s="96"/>
      <c r="J14" s="96"/>
      <c r="K14" s="96" t="s">
        <v>9</v>
      </c>
      <c r="L14" s="96"/>
      <c r="M14" s="96"/>
    </row>
    <row r="15" spans="1:13" s="29" customFormat="1" ht="50.25" customHeight="1" x14ac:dyDescent="0.25">
      <c r="A15" s="97"/>
      <c r="B15" s="102" t="s">
        <v>148</v>
      </c>
      <c r="C15" s="103"/>
      <c r="D15" s="103"/>
      <c r="E15" s="103"/>
      <c r="F15" s="104"/>
      <c r="G15" s="97">
        <v>7</v>
      </c>
      <c r="H15" s="97"/>
      <c r="I15" s="97"/>
      <c r="J15" s="97"/>
      <c r="K15" s="97" t="s">
        <v>145</v>
      </c>
      <c r="L15" s="97"/>
      <c r="M15" s="97"/>
    </row>
    <row r="16" spans="1:13" x14ac:dyDescent="0.25">
      <c r="A16" s="86" t="s">
        <v>11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</row>
    <row r="17" spans="1:13" x14ac:dyDescent="0.25">
      <c r="A17" s="1" t="s">
        <v>12</v>
      </c>
      <c r="B17" s="77" t="s">
        <v>59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</row>
    <row r="18" spans="1:13" x14ac:dyDescent="0.25">
      <c r="A18" s="1"/>
      <c r="B18" s="77" t="s">
        <v>60</v>
      </c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</row>
    <row r="19" spans="1:13" x14ac:dyDescent="0.25">
      <c r="A19" s="1"/>
      <c r="B19" s="77" t="s">
        <v>61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</row>
    <row r="20" spans="1:13" x14ac:dyDescent="0.25">
      <c r="A20" s="1"/>
      <c r="B20" s="77" t="s">
        <v>64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</row>
    <row r="21" spans="1:13" hidden="1" x14ac:dyDescent="0.25">
      <c r="A21" s="1"/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</row>
    <row r="22" spans="1:13" hidden="1" x14ac:dyDescent="0.25">
      <c r="A22" s="1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</row>
    <row r="23" spans="1:13" x14ac:dyDescent="0.25">
      <c r="A23" s="1"/>
      <c r="B23" s="74" t="s">
        <v>133</v>
      </c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6"/>
    </row>
    <row r="24" spans="1:13" x14ac:dyDescent="0.25">
      <c r="A24" s="1"/>
      <c r="B24" s="32" t="s">
        <v>138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4"/>
    </row>
    <row r="25" spans="1:13" x14ac:dyDescent="0.25">
      <c r="A25" s="1"/>
      <c r="B25" s="32" t="s">
        <v>137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4"/>
    </row>
    <row r="26" spans="1:13" x14ac:dyDescent="0.25">
      <c r="A26" s="1"/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4"/>
    </row>
    <row r="27" spans="1:13" x14ac:dyDescent="0.25">
      <c r="A27" s="1" t="s">
        <v>13</v>
      </c>
      <c r="B27" s="89" t="s">
        <v>152</v>
      </c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</row>
    <row r="28" spans="1:13" ht="16.5" customHeight="1" x14ac:dyDescent="0.25">
      <c r="A28" s="1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</row>
    <row r="29" spans="1:13" hidden="1" x14ac:dyDescent="0.25">
      <c r="A29" s="1"/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</row>
    <row r="30" spans="1:13" hidden="1" x14ac:dyDescent="0.25">
      <c r="A30" s="1"/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</row>
    <row r="31" spans="1:13" hidden="1" x14ac:dyDescent="0.25">
      <c r="A31" s="1"/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</row>
    <row r="32" spans="1:13" hidden="1" x14ac:dyDescent="0.25">
      <c r="A32" s="1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</row>
    <row r="33" spans="1:13" x14ac:dyDescent="0.25">
      <c r="A33" s="1" t="s">
        <v>66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</row>
    <row r="34" spans="1:13" x14ac:dyDescent="0.25">
      <c r="A34" s="22" t="s">
        <v>67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</row>
    <row r="35" spans="1:13" x14ac:dyDescent="0.25">
      <c r="A35" s="22" t="s">
        <v>99</v>
      </c>
      <c r="B35" s="83" t="s">
        <v>150</v>
      </c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</row>
    <row r="36" spans="1:13" x14ac:dyDescent="0.25">
      <c r="A36" s="22" t="s">
        <v>69</v>
      </c>
      <c r="B36" s="82">
        <v>1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</row>
    <row r="37" spans="1:13" x14ac:dyDescent="0.25">
      <c r="A37" s="22" t="s">
        <v>70</v>
      </c>
      <c r="B37" s="72">
        <v>1</v>
      </c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</row>
    <row r="38" spans="1:13" x14ac:dyDescent="0.25">
      <c r="A38" s="22" t="s">
        <v>71</v>
      </c>
      <c r="B38" s="83" t="s">
        <v>151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</row>
    <row r="39" spans="1:13" x14ac:dyDescent="0.25">
      <c r="A39" s="22" t="s">
        <v>68</v>
      </c>
      <c r="B39" s="81" t="s">
        <v>58</v>
      </c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</row>
    <row r="40" spans="1:13" x14ac:dyDescent="0.25">
      <c r="A40" s="2" t="s">
        <v>14</v>
      </c>
      <c r="B40" s="84" t="s">
        <v>154</v>
      </c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</row>
    <row r="41" spans="1:13" x14ac:dyDescent="0.25">
      <c r="A41" s="1"/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</row>
    <row r="42" spans="1:13" x14ac:dyDescent="0.25">
      <c r="A42" s="90" t="s">
        <v>15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2"/>
    </row>
    <row r="43" spans="1:13" x14ac:dyDescent="0.25">
      <c r="A43" s="1" t="s">
        <v>16</v>
      </c>
      <c r="B43" s="93" t="s">
        <v>62</v>
      </c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5"/>
    </row>
    <row r="44" spans="1:13" x14ac:dyDescent="0.25">
      <c r="A44" s="6" t="s">
        <v>17</v>
      </c>
      <c r="B44" s="4"/>
      <c r="C44" s="8"/>
      <c r="D44" s="8"/>
      <c r="E44" s="8"/>
      <c r="F44" s="8"/>
      <c r="G44" s="8"/>
      <c r="H44" s="8"/>
      <c r="I44" s="8"/>
      <c r="J44" s="8"/>
      <c r="K44" s="8"/>
      <c r="L44" s="8"/>
      <c r="M44" s="9"/>
    </row>
    <row r="45" spans="1:13" x14ac:dyDescent="0.25">
      <c r="A45" s="7"/>
      <c r="B45" s="3" t="s">
        <v>18</v>
      </c>
      <c r="C45" s="3" t="s">
        <v>19</v>
      </c>
      <c r="D45" s="3" t="s">
        <v>20</v>
      </c>
      <c r="E45" s="3" t="s">
        <v>21</v>
      </c>
      <c r="F45" s="3" t="s">
        <v>22</v>
      </c>
      <c r="G45" s="3" t="s">
        <v>23</v>
      </c>
      <c r="H45" s="3" t="s">
        <v>24</v>
      </c>
      <c r="I45" s="3" t="s">
        <v>25</v>
      </c>
      <c r="J45" s="3" t="s">
        <v>26</v>
      </c>
      <c r="K45" s="3" t="s">
        <v>27</v>
      </c>
      <c r="L45" s="3" t="s">
        <v>28</v>
      </c>
      <c r="M45" s="3" t="s">
        <v>29</v>
      </c>
    </row>
    <row r="46" spans="1:13" x14ac:dyDescent="0.25">
      <c r="A46" s="6" t="s">
        <v>41</v>
      </c>
      <c r="B46" s="66"/>
      <c r="C46" s="78" t="s">
        <v>130</v>
      </c>
      <c r="D46" s="71"/>
      <c r="E46" s="66"/>
      <c r="F46" s="66"/>
      <c r="G46" s="71"/>
      <c r="H46" s="66"/>
      <c r="I46" s="66"/>
      <c r="J46" s="66"/>
      <c r="K46" s="66"/>
      <c r="L46" s="66"/>
      <c r="M46" s="66"/>
    </row>
    <row r="47" spans="1:13" s="29" customFormat="1" ht="30" x14ac:dyDescent="0.25">
      <c r="A47" s="20" t="s">
        <v>155</v>
      </c>
      <c r="B47" s="67"/>
      <c r="C47" s="79"/>
      <c r="D47" s="70"/>
      <c r="E47" s="67"/>
      <c r="F47" s="67"/>
      <c r="G47" s="70"/>
      <c r="H47" s="67"/>
      <c r="I47" s="67"/>
      <c r="J47" s="67"/>
      <c r="K47" s="67"/>
      <c r="L47" s="67"/>
      <c r="M47" s="67"/>
    </row>
    <row r="48" spans="1:13" x14ac:dyDescent="0.25">
      <c r="A48" s="12" t="s">
        <v>54</v>
      </c>
      <c r="B48" s="66"/>
      <c r="C48" s="68">
        <f>+A49</f>
        <v>866600</v>
      </c>
      <c r="D48" s="68"/>
      <c r="E48" s="66"/>
      <c r="F48" s="66"/>
      <c r="G48" s="68"/>
      <c r="H48" s="66"/>
      <c r="I48" s="66"/>
      <c r="J48" s="66"/>
      <c r="K48" s="66"/>
      <c r="L48" s="66"/>
      <c r="M48" s="66"/>
    </row>
    <row r="49" spans="1:13" x14ac:dyDescent="0.25">
      <c r="A49" s="15">
        <f>RAB!M19</f>
        <v>866600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</row>
    <row r="50" spans="1:13" x14ac:dyDescent="0.25">
      <c r="A50" s="7" t="s">
        <v>47</v>
      </c>
      <c r="B50" s="66"/>
      <c r="C50" s="78" t="s">
        <v>146</v>
      </c>
      <c r="D50" s="71"/>
      <c r="E50" s="66"/>
      <c r="F50" s="66"/>
      <c r="G50" s="71"/>
      <c r="H50" s="66"/>
      <c r="I50" s="66"/>
      <c r="J50" s="66"/>
      <c r="K50" s="66"/>
      <c r="L50" s="66"/>
      <c r="M50" s="66"/>
    </row>
    <row r="51" spans="1:13" ht="35.25" customHeight="1" x14ac:dyDescent="0.25">
      <c r="A51" s="20" t="s">
        <v>156</v>
      </c>
      <c r="B51" s="67"/>
      <c r="C51" s="79"/>
      <c r="D51" s="70"/>
      <c r="E51" s="67"/>
      <c r="F51" s="67"/>
      <c r="G51" s="70"/>
      <c r="H51" s="67"/>
      <c r="I51" s="67"/>
      <c r="J51" s="67"/>
      <c r="K51" s="67"/>
      <c r="L51" s="67"/>
      <c r="M51" s="67"/>
    </row>
    <row r="52" spans="1:13" x14ac:dyDescent="0.25">
      <c r="A52" s="12" t="s">
        <v>54</v>
      </c>
      <c r="B52" s="66"/>
      <c r="C52" s="68">
        <f>A53</f>
        <v>550000</v>
      </c>
      <c r="D52" s="69"/>
      <c r="E52" s="68"/>
      <c r="F52" s="66"/>
      <c r="G52" s="68"/>
      <c r="H52" s="66"/>
      <c r="I52" s="66"/>
      <c r="J52" s="66"/>
      <c r="K52" s="66"/>
      <c r="L52" s="66"/>
      <c r="M52" s="66"/>
    </row>
    <row r="53" spans="1:13" x14ac:dyDescent="0.25">
      <c r="A53" s="15">
        <f>RAB!M28</f>
        <v>550000</v>
      </c>
      <c r="B53" s="67"/>
      <c r="C53" s="67"/>
      <c r="D53" s="70"/>
      <c r="E53" s="67"/>
      <c r="F53" s="67"/>
      <c r="G53" s="67"/>
      <c r="H53" s="67"/>
      <c r="I53" s="67"/>
      <c r="J53" s="67"/>
      <c r="K53" s="67"/>
      <c r="L53" s="67"/>
      <c r="M53" s="67"/>
    </row>
    <row r="54" spans="1:13" x14ac:dyDescent="0.25">
      <c r="A54" s="7" t="s">
        <v>157</v>
      </c>
      <c r="B54" s="66"/>
      <c r="C54" s="78" t="s">
        <v>146</v>
      </c>
      <c r="D54" s="71"/>
      <c r="E54" s="66"/>
      <c r="F54" s="66"/>
      <c r="G54" s="71"/>
      <c r="H54" s="66"/>
      <c r="I54" s="66"/>
      <c r="J54" s="66"/>
      <c r="K54" s="66"/>
      <c r="L54" s="66"/>
      <c r="M54" s="66"/>
    </row>
    <row r="55" spans="1:13" ht="35.25" customHeight="1" x14ac:dyDescent="0.25">
      <c r="A55" s="20" t="s">
        <v>158</v>
      </c>
      <c r="B55" s="67"/>
      <c r="C55" s="79"/>
      <c r="D55" s="70"/>
      <c r="E55" s="67"/>
      <c r="F55" s="67"/>
      <c r="G55" s="70"/>
      <c r="H55" s="67"/>
      <c r="I55" s="67"/>
      <c r="J55" s="67"/>
      <c r="K55" s="67"/>
      <c r="L55" s="67"/>
      <c r="M55" s="67"/>
    </row>
    <row r="56" spans="1:13" x14ac:dyDescent="0.25">
      <c r="A56" s="12" t="s">
        <v>54</v>
      </c>
      <c r="B56" s="66"/>
      <c r="C56" s="68">
        <f>A57</f>
        <v>270000</v>
      </c>
      <c r="D56" s="69"/>
      <c r="E56" s="68"/>
      <c r="F56" s="66"/>
      <c r="G56" s="68"/>
      <c r="H56" s="66"/>
      <c r="I56" s="66"/>
      <c r="J56" s="66"/>
      <c r="K56" s="66"/>
      <c r="L56" s="66"/>
      <c r="M56" s="66"/>
    </row>
    <row r="57" spans="1:13" x14ac:dyDescent="0.25">
      <c r="A57" s="15">
        <f>RAB!M32</f>
        <v>270000</v>
      </c>
      <c r="B57" s="67"/>
      <c r="C57" s="67"/>
      <c r="D57" s="70"/>
      <c r="E57" s="67"/>
      <c r="F57" s="67"/>
      <c r="G57" s="67"/>
      <c r="H57" s="67"/>
      <c r="I57" s="67"/>
      <c r="J57" s="67"/>
      <c r="K57" s="67"/>
      <c r="L57" s="67"/>
      <c r="M57" s="67"/>
    </row>
    <row r="58" spans="1:13" x14ac:dyDescent="0.25">
      <c r="A58" s="12"/>
      <c r="B58" s="66"/>
      <c r="C58" s="66"/>
      <c r="D58" s="71"/>
      <c r="E58" s="66"/>
      <c r="F58" s="66"/>
      <c r="G58" s="66"/>
      <c r="H58" s="66"/>
      <c r="I58" s="68"/>
      <c r="J58" s="66"/>
      <c r="K58" s="66"/>
      <c r="L58" s="66"/>
      <c r="M58" s="66"/>
    </row>
    <row r="59" spans="1:13" x14ac:dyDescent="0.25">
      <c r="A59" s="15"/>
      <c r="B59" s="67"/>
      <c r="C59" s="67"/>
      <c r="D59" s="70"/>
      <c r="E59" s="67"/>
      <c r="F59" s="67"/>
      <c r="G59" s="67"/>
      <c r="H59" s="67"/>
      <c r="I59" s="67"/>
      <c r="J59" s="67"/>
      <c r="K59" s="67"/>
      <c r="L59" s="67"/>
      <c r="M59" s="67"/>
    </row>
    <row r="60" spans="1:13" hidden="1" x14ac:dyDescent="0.25">
      <c r="A60" s="6" t="s">
        <v>49</v>
      </c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</row>
    <row r="61" spans="1:13" hidden="1" x14ac:dyDescent="0.25">
      <c r="A61" s="10" t="s">
        <v>53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</row>
    <row r="62" spans="1:13" hidden="1" x14ac:dyDescent="0.25">
      <c r="A62" s="12" t="s">
        <v>54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</row>
    <row r="63" spans="1:13" hidden="1" x14ac:dyDescent="0.25">
      <c r="A63" s="15">
        <f>RAB!M45</f>
        <v>0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</row>
    <row r="64" spans="1:13" hidden="1" x14ac:dyDescent="0.25">
      <c r="A64" s="6" t="s">
        <v>50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</row>
    <row r="65" spans="1:19" hidden="1" x14ac:dyDescent="0.25">
      <c r="A65" s="10" t="s">
        <v>53</v>
      </c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</row>
    <row r="66" spans="1:19" hidden="1" x14ac:dyDescent="0.25">
      <c r="A66" s="13" t="s">
        <v>54</v>
      </c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</row>
    <row r="67" spans="1:19" hidden="1" x14ac:dyDescent="0.25">
      <c r="A67" s="15">
        <f>RAB!M58</f>
        <v>0</v>
      </c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</row>
    <row r="68" spans="1:19" x14ac:dyDescent="0.25">
      <c r="A68" s="11" t="s">
        <v>55</v>
      </c>
      <c r="B68" s="17"/>
      <c r="C68" s="17">
        <f>C48</f>
        <v>866600</v>
      </c>
      <c r="D68" s="17">
        <f>D52</f>
        <v>0</v>
      </c>
      <c r="E68" s="17">
        <f>E52</f>
        <v>0</v>
      </c>
      <c r="F68" s="17"/>
      <c r="G68" s="17"/>
      <c r="H68" s="17"/>
      <c r="I68" s="17"/>
      <c r="J68" s="17"/>
      <c r="K68" s="17"/>
      <c r="L68" s="17"/>
      <c r="M68" s="17"/>
      <c r="R68" s="16">
        <f>SUM(B68:M68)-B70</f>
        <v>-820000</v>
      </c>
    </row>
    <row r="69" spans="1:19" x14ac:dyDescent="0.25">
      <c r="A69" s="2" t="s">
        <v>30</v>
      </c>
      <c r="B69" s="88" t="s">
        <v>139</v>
      </c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</row>
    <row r="70" spans="1:19" x14ac:dyDescent="0.25">
      <c r="A70" s="2" t="s">
        <v>31</v>
      </c>
      <c r="B70" s="87">
        <f>RAB!M71</f>
        <v>1686600</v>
      </c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S70" s="5" t="s">
        <v>40</v>
      </c>
    </row>
    <row r="73" spans="1:19" x14ac:dyDescent="0.25">
      <c r="B73" s="19" t="s">
        <v>52</v>
      </c>
      <c r="C73" s="14"/>
      <c r="D73" s="14"/>
      <c r="J73" s="19" t="s">
        <v>32</v>
      </c>
    </row>
    <row r="74" spans="1:19" x14ac:dyDescent="0.25">
      <c r="B74" s="18"/>
      <c r="C74" s="18"/>
      <c r="D74" s="18"/>
      <c r="I74" s="18"/>
      <c r="J74" s="18"/>
    </row>
    <row r="75" spans="1:19" x14ac:dyDescent="0.25">
      <c r="B75" s="18"/>
      <c r="C75" s="18"/>
      <c r="D75" s="18"/>
      <c r="I75" s="18"/>
      <c r="J75" s="18"/>
    </row>
    <row r="76" spans="1:19" x14ac:dyDescent="0.25">
      <c r="B76" s="18"/>
      <c r="C76" s="18"/>
      <c r="D76" s="18"/>
      <c r="I76" s="18"/>
      <c r="J76" s="18"/>
    </row>
    <row r="77" spans="1:19" x14ac:dyDescent="0.25">
      <c r="B77" s="18"/>
      <c r="C77" s="18"/>
      <c r="D77" s="18"/>
      <c r="J77" s="14"/>
      <c r="K77" s="14"/>
    </row>
    <row r="78" spans="1:19" ht="15.75" x14ac:dyDescent="0.3">
      <c r="B78" s="63" t="s">
        <v>175</v>
      </c>
      <c r="C78" s="36"/>
      <c r="D78" s="36"/>
      <c r="J78" s="64" t="s">
        <v>173</v>
      </c>
      <c r="K78" s="55"/>
      <c r="L78" s="28"/>
    </row>
    <row r="79" spans="1:19" ht="15.75" x14ac:dyDescent="0.3">
      <c r="B79" s="62" t="s">
        <v>176</v>
      </c>
      <c r="C79" s="37"/>
      <c r="D79" s="37"/>
      <c r="J79" s="65" t="s">
        <v>174</v>
      </c>
      <c r="K79" s="56"/>
      <c r="L79" s="28"/>
    </row>
  </sheetData>
  <mergeCells count="187">
    <mergeCell ref="K66:K67"/>
    <mergeCell ref="L66:L67"/>
    <mergeCell ref="M66:M67"/>
    <mergeCell ref="C64:C65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A5:A6"/>
    <mergeCell ref="D64:D65"/>
    <mergeCell ref="E64:E65"/>
    <mergeCell ref="F64:F65"/>
    <mergeCell ref="D60:D61"/>
    <mergeCell ref="E60:E61"/>
    <mergeCell ref="F60:F61"/>
    <mergeCell ref="L64:L65"/>
    <mergeCell ref="M64:M65"/>
    <mergeCell ref="L60:L61"/>
    <mergeCell ref="M60:M61"/>
    <mergeCell ref="B62:B63"/>
    <mergeCell ref="C62:C63"/>
    <mergeCell ref="D62:D63"/>
    <mergeCell ref="E62:E63"/>
    <mergeCell ref="F62:F63"/>
    <mergeCell ref="G62:G63"/>
    <mergeCell ref="H62:H63"/>
    <mergeCell ref="G64:G65"/>
    <mergeCell ref="H64:H65"/>
    <mergeCell ref="I64:I65"/>
    <mergeCell ref="J64:J65"/>
    <mergeCell ref="K64:K65"/>
    <mergeCell ref="B64:B65"/>
    <mergeCell ref="C60:C61"/>
    <mergeCell ref="B58:B59"/>
    <mergeCell ref="C58:C59"/>
    <mergeCell ref="D58:D59"/>
    <mergeCell ref="E58:E59"/>
    <mergeCell ref="F58:F59"/>
    <mergeCell ref="G58:G59"/>
    <mergeCell ref="H58:H59"/>
    <mergeCell ref="C50:C51"/>
    <mergeCell ref="D50:D51"/>
    <mergeCell ref="E50:E51"/>
    <mergeCell ref="F50:F51"/>
    <mergeCell ref="G50:G51"/>
    <mergeCell ref="G52:G53"/>
    <mergeCell ref="H52:H53"/>
    <mergeCell ref="B60:B61"/>
    <mergeCell ref="B52:B53"/>
    <mergeCell ref="C52:C53"/>
    <mergeCell ref="D52:D53"/>
    <mergeCell ref="E52:E53"/>
    <mergeCell ref="F52:F53"/>
    <mergeCell ref="B54:B55"/>
    <mergeCell ref="C54:C55"/>
    <mergeCell ref="D54:D55"/>
    <mergeCell ref="M62:M63"/>
    <mergeCell ref="G60:G61"/>
    <mergeCell ref="H60:H61"/>
    <mergeCell ref="I60:I61"/>
    <mergeCell ref="J60:J61"/>
    <mergeCell ref="K60:K61"/>
    <mergeCell ref="I58:I59"/>
    <mergeCell ref="J58:J59"/>
    <mergeCell ref="K58:K59"/>
    <mergeCell ref="L58:L59"/>
    <mergeCell ref="M58:M59"/>
    <mergeCell ref="I62:I63"/>
    <mergeCell ref="J62:J63"/>
    <mergeCell ref="K62:K63"/>
    <mergeCell ref="L62:L63"/>
    <mergeCell ref="A8:A9"/>
    <mergeCell ref="G9:J9"/>
    <mergeCell ref="B10:M10"/>
    <mergeCell ref="K11:M11"/>
    <mergeCell ref="K12:M12"/>
    <mergeCell ref="A16:M16"/>
    <mergeCell ref="B15:F15"/>
    <mergeCell ref="G15:J15"/>
    <mergeCell ref="B13:M13"/>
    <mergeCell ref="B14:F14"/>
    <mergeCell ref="A11:A12"/>
    <mergeCell ref="B11:F11"/>
    <mergeCell ref="G11:J11"/>
    <mergeCell ref="G12:J12"/>
    <mergeCell ref="B12:F12"/>
    <mergeCell ref="A14:A15"/>
    <mergeCell ref="K15:M15"/>
    <mergeCell ref="G14:J14"/>
    <mergeCell ref="K14:M14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B70:M70"/>
    <mergeCell ref="B69:M69"/>
    <mergeCell ref="B27:M32"/>
    <mergeCell ref="A42:M42"/>
    <mergeCell ref="B43:M43"/>
    <mergeCell ref="B50:B51"/>
    <mergeCell ref="I48:I49"/>
    <mergeCell ref="J48:J49"/>
    <mergeCell ref="K48:K49"/>
    <mergeCell ref="B48:B49"/>
    <mergeCell ref="C48:C49"/>
    <mergeCell ref="D48:D49"/>
    <mergeCell ref="E48:E49"/>
    <mergeCell ref="F48:F49"/>
    <mergeCell ref="D46:D47"/>
    <mergeCell ref="E46:E47"/>
    <mergeCell ref="F46:F47"/>
    <mergeCell ref="G46:G47"/>
    <mergeCell ref="I52:I53"/>
    <mergeCell ref="J52:J53"/>
    <mergeCell ref="K52:K53"/>
    <mergeCell ref="L52:L53"/>
    <mergeCell ref="M52:M53"/>
    <mergeCell ref="H50:H51"/>
    <mergeCell ref="L48:L49"/>
    <mergeCell ref="M48:M49"/>
    <mergeCell ref="B40:M40"/>
    <mergeCell ref="B41:M41"/>
    <mergeCell ref="G48:G49"/>
    <mergeCell ref="H48:H49"/>
    <mergeCell ref="J46:J47"/>
    <mergeCell ref="K46:K47"/>
    <mergeCell ref="L46:L47"/>
    <mergeCell ref="I50:I51"/>
    <mergeCell ref="J50:J51"/>
    <mergeCell ref="K50:K51"/>
    <mergeCell ref="L50:L51"/>
    <mergeCell ref="B37:M37"/>
    <mergeCell ref="B23:M23"/>
    <mergeCell ref="B17:M17"/>
    <mergeCell ref="B18:M18"/>
    <mergeCell ref="B19:M19"/>
    <mergeCell ref="B20:M20"/>
    <mergeCell ref="C46:C47"/>
    <mergeCell ref="M46:M47"/>
    <mergeCell ref="B46:B47"/>
    <mergeCell ref="M50:M51"/>
    <mergeCell ref="B33:M33"/>
    <mergeCell ref="B34:M34"/>
    <mergeCell ref="B39:M39"/>
    <mergeCell ref="B36:M36"/>
    <mergeCell ref="B38:M38"/>
    <mergeCell ref="H46:H47"/>
    <mergeCell ref="I46:I47"/>
    <mergeCell ref="B21:M21"/>
    <mergeCell ref="B22:M22"/>
    <mergeCell ref="B35:M35"/>
    <mergeCell ref="E54:E55"/>
    <mergeCell ref="F54:F55"/>
    <mergeCell ref="G54:G55"/>
    <mergeCell ref="H54:H55"/>
    <mergeCell ref="I54:I55"/>
    <mergeCell ref="J54:J55"/>
    <mergeCell ref="K54:K55"/>
    <mergeCell ref="L54:L55"/>
    <mergeCell ref="M54:M55"/>
    <mergeCell ref="K56:K57"/>
    <mergeCell ref="L56:L57"/>
    <mergeCell ref="M56:M57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69:M69" xr:uid="{00000000-0002-0000-0000-000001000000}">
      <formula1>"1 Bulan, 2 Bulan, 3 Bulan, 4 Bulan, 5 Bulan, 6 Bulan, 7 Bulan, 8 Bulan, 9 Bulan, 10 Bulan, 11 Bulan, 12 Bulan"</formula1>
    </dataValidation>
  </dataValidations>
  <pageMargins left="0.70866141732283472" right="0.31496062992125984" top="0.74803149606299213" bottom="0.74803149606299213" header="0.31496062992125984" footer="0.31496062992125984"/>
  <pageSetup paperSize="5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7"/>
  <sheetViews>
    <sheetView view="pageBreakPreview" topLeftCell="B1" zoomScaleNormal="100" zoomScaleSheetLayoutView="100" workbookViewId="0">
      <selection activeCell="B77" sqref="B77"/>
    </sheetView>
  </sheetViews>
  <sheetFormatPr defaultRowHeight="15" x14ac:dyDescent="0.25"/>
  <cols>
    <col min="1" max="1" width="24.42578125" style="40" customWidth="1"/>
    <col min="2" max="2" width="13.7109375" style="40" customWidth="1"/>
    <col min="3" max="3" width="9.140625" style="40" customWidth="1"/>
    <col min="4" max="9" width="9.140625" style="40"/>
    <col min="10" max="11" width="7.5703125" style="40" customWidth="1"/>
    <col min="12" max="12" width="11.7109375" style="40" customWidth="1"/>
    <col min="13" max="14" width="6.85546875" style="40" customWidth="1"/>
    <col min="15" max="15" width="9.140625" style="40"/>
    <col min="16" max="16" width="15.42578125" style="40" customWidth="1"/>
    <col min="17" max="16384" width="9.140625" style="40"/>
  </cols>
  <sheetData>
    <row r="1" spans="1:14" x14ac:dyDescent="0.25">
      <c r="A1" s="39" t="s">
        <v>0</v>
      </c>
      <c r="B1" s="86" t="str">
        <f>'FORMAT KAK'!B3:M3</f>
        <v>Kecamatan Pandanarum</v>
      </c>
      <c r="C1" s="86"/>
      <c r="D1" s="86"/>
      <c r="E1" s="86"/>
      <c r="F1" s="86"/>
      <c r="G1" s="86"/>
      <c r="H1" s="86"/>
      <c r="I1" s="86"/>
      <c r="J1" s="86"/>
      <c r="K1" s="86"/>
      <c r="L1" s="86"/>
    </row>
    <row r="2" spans="1:14" x14ac:dyDescent="0.25">
      <c r="A2" s="39" t="s">
        <v>1</v>
      </c>
      <c r="B2" s="86" t="str">
        <f>'FORMAT KAK'!B4:M4</f>
        <v>Kecamatan Pandanarum</v>
      </c>
      <c r="C2" s="86"/>
      <c r="D2" s="86"/>
      <c r="E2" s="86"/>
      <c r="F2" s="86"/>
      <c r="G2" s="86"/>
      <c r="H2" s="86"/>
      <c r="I2" s="86"/>
      <c r="J2" s="86"/>
      <c r="K2" s="86"/>
      <c r="L2" s="86"/>
    </row>
    <row r="3" spans="1:14" x14ac:dyDescent="0.25">
      <c r="A3" s="123" t="s">
        <v>65</v>
      </c>
      <c r="B3" s="124" t="s">
        <v>8</v>
      </c>
      <c r="C3" s="124"/>
      <c r="D3" s="124"/>
      <c r="E3" s="124"/>
      <c r="F3" s="124"/>
      <c r="G3" s="124" t="s">
        <v>10</v>
      </c>
      <c r="H3" s="124"/>
      <c r="I3" s="124"/>
      <c r="J3" s="124"/>
      <c r="K3" s="124" t="s">
        <v>9</v>
      </c>
      <c r="L3" s="124"/>
    </row>
    <row r="4" spans="1:14" x14ac:dyDescent="0.25">
      <c r="A4" s="123"/>
      <c r="B4" s="125" t="str">
        <f>'FORMAT KAK'!B6:F6</f>
        <v>Nilai IKM Kecamatan</v>
      </c>
      <c r="C4" s="126"/>
      <c r="D4" s="126"/>
      <c r="E4" s="126"/>
      <c r="F4" s="127"/>
      <c r="G4" s="124" t="str">
        <f>'FORMAT KAK'!G6:J6</f>
        <v>85,50</v>
      </c>
      <c r="H4" s="124"/>
      <c r="I4" s="124"/>
      <c r="J4" s="124"/>
      <c r="K4" s="124" t="str">
        <f>'FORMAT KAK'!K6:M6</f>
        <v>angka</v>
      </c>
      <c r="L4" s="124"/>
    </row>
    <row r="5" spans="1:14" x14ac:dyDescent="0.25">
      <c r="A5" s="39" t="s">
        <v>2</v>
      </c>
      <c r="B5" s="128" t="str">
        <f>'FORMAT KAK'!B7:M7</f>
        <v>Program Penunjang Urusan Pemerintahan Daerah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</row>
    <row r="6" spans="1:14" x14ac:dyDescent="0.25">
      <c r="A6" s="119" t="s">
        <v>3</v>
      </c>
      <c r="B6" s="124" t="s">
        <v>8</v>
      </c>
      <c r="C6" s="124"/>
      <c r="D6" s="124"/>
      <c r="E6" s="124"/>
      <c r="F6" s="124"/>
      <c r="G6" s="124" t="s">
        <v>10</v>
      </c>
      <c r="H6" s="124"/>
      <c r="I6" s="124"/>
      <c r="J6" s="124"/>
      <c r="K6" s="124" t="s">
        <v>9</v>
      </c>
      <c r="L6" s="124"/>
    </row>
    <row r="7" spans="1:14" s="41" customFormat="1" ht="34.5" customHeight="1" x14ac:dyDescent="0.25">
      <c r="A7" s="119"/>
      <c r="B7" s="132" t="str">
        <f>'FORMAT KAK'!B9:F9</f>
        <v>Persentase Penunjang Urusan Pemerintahan Daerah Kabupaten / Kota yang terlaksana</v>
      </c>
      <c r="C7" s="132"/>
      <c r="D7" s="132"/>
      <c r="E7" s="132"/>
      <c r="F7" s="132"/>
      <c r="G7" s="119">
        <f>'FORMAT KAK'!G9:J9</f>
        <v>100</v>
      </c>
      <c r="H7" s="119"/>
      <c r="I7" s="119"/>
      <c r="J7" s="119"/>
      <c r="K7" s="119" t="str">
        <f>'FORMAT KAK'!K9:M9</f>
        <v>%</v>
      </c>
      <c r="L7" s="119"/>
    </row>
    <row r="8" spans="1:14" x14ac:dyDescent="0.25">
      <c r="A8" s="39" t="s">
        <v>4</v>
      </c>
      <c r="B8" s="86" t="str">
        <f>'FORMAT KAK'!B10:M10</f>
        <v>Perencanaan Penganggaran dan Evaluasi Kinerja Perangkat Daerah</v>
      </c>
      <c r="C8" s="86"/>
      <c r="D8" s="86"/>
      <c r="E8" s="86"/>
      <c r="F8" s="86"/>
      <c r="G8" s="86"/>
      <c r="H8" s="86"/>
      <c r="I8" s="86"/>
      <c r="J8" s="86"/>
      <c r="K8" s="86"/>
      <c r="L8" s="86"/>
    </row>
    <row r="9" spans="1:14" x14ac:dyDescent="0.25">
      <c r="A9" s="119" t="s">
        <v>5</v>
      </c>
      <c r="B9" s="124" t="s">
        <v>8</v>
      </c>
      <c r="C9" s="124"/>
      <c r="D9" s="124"/>
      <c r="E9" s="124"/>
      <c r="F9" s="124"/>
      <c r="G9" s="124" t="s">
        <v>10</v>
      </c>
      <c r="H9" s="124"/>
      <c r="I9" s="124"/>
      <c r="J9" s="124"/>
      <c r="K9" s="124" t="s">
        <v>9</v>
      </c>
      <c r="L9" s="124"/>
    </row>
    <row r="10" spans="1:14" s="41" customFormat="1" ht="33.75" customHeight="1" x14ac:dyDescent="0.25">
      <c r="A10" s="119"/>
      <c r="B10" s="129" t="str">
        <f>'FORMAT KAK'!B12:F12</f>
        <v>Persentase Perencanaan Penganggaran dan Evaluasi Kinerja Perangkat Daerah yang disusun</v>
      </c>
      <c r="C10" s="130"/>
      <c r="D10" s="130"/>
      <c r="E10" s="130"/>
      <c r="F10" s="131"/>
      <c r="G10" s="119">
        <f>'FORMAT KAK'!G12:J12</f>
        <v>100</v>
      </c>
      <c r="H10" s="119"/>
      <c r="I10" s="119"/>
      <c r="J10" s="119"/>
      <c r="K10" s="119" t="str">
        <f>'FORMAT KAK'!K12:M12</f>
        <v>%</v>
      </c>
      <c r="L10" s="119"/>
    </row>
    <row r="11" spans="1:14" x14ac:dyDescent="0.25">
      <c r="A11" s="39" t="s">
        <v>6</v>
      </c>
      <c r="B11" s="86" t="str">
        <f>'FORMAT KAK'!B13:M13</f>
        <v>Koordinasi dan Penyusunan Laporan Capaian Kinerja dan Ikhtisar Realisasi Kinerja SKPD</v>
      </c>
      <c r="C11" s="86"/>
      <c r="D11" s="86"/>
      <c r="E11" s="86"/>
      <c r="F11" s="86"/>
      <c r="G11" s="86"/>
      <c r="H11" s="86"/>
      <c r="I11" s="86"/>
      <c r="J11" s="86"/>
      <c r="K11" s="86"/>
      <c r="L11" s="86"/>
    </row>
    <row r="12" spans="1:14" x14ac:dyDescent="0.25">
      <c r="A12" s="119" t="s">
        <v>7</v>
      </c>
      <c r="B12" s="124" t="s">
        <v>8</v>
      </c>
      <c r="C12" s="124"/>
      <c r="D12" s="124"/>
      <c r="E12" s="124"/>
      <c r="F12" s="124"/>
      <c r="G12" s="124" t="s">
        <v>10</v>
      </c>
      <c r="H12" s="124"/>
      <c r="I12" s="124"/>
      <c r="J12" s="124"/>
      <c r="K12" s="124" t="s">
        <v>9</v>
      </c>
      <c r="L12" s="124"/>
    </row>
    <row r="13" spans="1:14" s="41" customFormat="1" ht="30.75" customHeight="1" x14ac:dyDescent="0.25">
      <c r="A13" s="119"/>
      <c r="B13" s="129" t="str">
        <f>'FORMAT KAK'!B15:F15</f>
        <v>Jumlah Laporan Capaian Kinerja dan Ikhtisar Realisasi Kinerja SKPD dan Laporan Hasil Koordinasi Penyusunan Laporan Capaian Kinerja dan Ikhtisar Realisasi Kinerja SKPD</v>
      </c>
      <c r="C13" s="130"/>
      <c r="D13" s="130"/>
      <c r="E13" s="130"/>
      <c r="F13" s="131"/>
      <c r="G13" s="119">
        <f>'FORMAT KAK'!G15:J15</f>
        <v>7</v>
      </c>
      <c r="H13" s="119"/>
      <c r="I13" s="119"/>
      <c r="J13" s="119"/>
      <c r="K13" s="119" t="str">
        <f>'FORMAT KAK'!K15:M15</f>
        <v>dokumen</v>
      </c>
      <c r="L13" s="119"/>
    </row>
    <row r="14" spans="1:14" x14ac:dyDescent="0.25">
      <c r="A14" s="2" t="s">
        <v>33</v>
      </c>
      <c r="B14" s="133">
        <f>M71</f>
        <v>1686600</v>
      </c>
      <c r="C14" s="133"/>
      <c r="D14" s="133"/>
      <c r="E14" s="133"/>
      <c r="F14" s="133"/>
      <c r="G14" s="133"/>
      <c r="H14" s="133"/>
      <c r="I14" s="133"/>
      <c r="J14" s="133"/>
      <c r="K14" s="133"/>
      <c r="L14" s="133"/>
    </row>
    <row r="16" spans="1:14" ht="15" customHeight="1" x14ac:dyDescent="0.25">
      <c r="A16" s="134" t="s">
        <v>34</v>
      </c>
      <c r="B16" s="134"/>
      <c r="C16" s="134"/>
      <c r="D16" s="134"/>
      <c r="E16" s="134"/>
      <c r="F16" s="134" t="s">
        <v>35</v>
      </c>
      <c r="G16" s="134"/>
      <c r="H16" s="134" t="s">
        <v>38</v>
      </c>
      <c r="I16" s="134"/>
      <c r="J16" s="135" t="s">
        <v>39</v>
      </c>
      <c r="K16" s="135"/>
      <c r="L16" s="134" t="s">
        <v>37</v>
      </c>
      <c r="M16" s="134" t="s">
        <v>36</v>
      </c>
      <c r="N16" s="134"/>
    </row>
    <row r="17" spans="1:16" x14ac:dyDescent="0.25">
      <c r="A17" s="134"/>
      <c r="B17" s="134"/>
      <c r="C17" s="134"/>
      <c r="D17" s="134"/>
      <c r="E17" s="134"/>
      <c r="F17" s="134"/>
      <c r="G17" s="134"/>
      <c r="H17" s="134"/>
      <c r="I17" s="134"/>
      <c r="J17" s="135"/>
      <c r="K17" s="135"/>
      <c r="L17" s="134"/>
      <c r="M17" s="134"/>
      <c r="N17" s="134"/>
    </row>
    <row r="18" spans="1:16" x14ac:dyDescent="0.25">
      <c r="A18" s="134"/>
      <c r="B18" s="134"/>
      <c r="C18" s="134"/>
      <c r="D18" s="134"/>
      <c r="E18" s="134"/>
      <c r="F18" s="134"/>
      <c r="G18" s="134"/>
      <c r="H18" s="134"/>
      <c r="I18" s="134"/>
      <c r="J18" s="135"/>
      <c r="K18" s="135"/>
      <c r="L18" s="134"/>
      <c r="M18" s="134"/>
      <c r="N18" s="134"/>
    </row>
    <row r="19" spans="1:16" s="41" customFormat="1" ht="19.5" customHeight="1" x14ac:dyDescent="0.25">
      <c r="A19" s="116" t="str">
        <f>'FORMAT KAK'!A46&amp; " "  &amp;  'FORMAT KAK'!A47</f>
        <v>Tahap I - Belanja Alat/Bahan untuk Kegiatan Kantor-Alat Tulis Kantor</v>
      </c>
      <c r="B19" s="117"/>
      <c r="C19" s="117"/>
      <c r="D19" s="117"/>
      <c r="E19" s="118"/>
      <c r="F19" s="122"/>
      <c r="G19" s="122"/>
      <c r="H19" s="119"/>
      <c r="I19" s="119"/>
      <c r="J19" s="119"/>
      <c r="K19" s="119"/>
      <c r="L19" s="42"/>
      <c r="M19" s="109">
        <f>M20</f>
        <v>866600</v>
      </c>
      <c r="N19" s="109"/>
      <c r="P19" s="43"/>
    </row>
    <row r="20" spans="1:16" s="41" customFormat="1" ht="29.1" customHeight="1" x14ac:dyDescent="0.25">
      <c r="A20" s="31"/>
      <c r="B20" s="121" t="s">
        <v>159</v>
      </c>
      <c r="C20" s="121"/>
      <c r="D20" s="121"/>
      <c r="E20" s="121"/>
      <c r="F20" s="119"/>
      <c r="G20" s="119"/>
      <c r="H20" s="119"/>
      <c r="I20" s="119"/>
      <c r="J20" s="119"/>
      <c r="K20" s="119"/>
      <c r="L20" s="42"/>
      <c r="M20" s="109">
        <f>SUM(M21:N26)</f>
        <v>866600</v>
      </c>
      <c r="N20" s="109"/>
      <c r="P20" s="43"/>
    </row>
    <row r="21" spans="1:16" s="41" customFormat="1" x14ac:dyDescent="0.25">
      <c r="A21" s="44"/>
      <c r="B21" s="136" t="s">
        <v>160</v>
      </c>
      <c r="C21" s="136"/>
      <c r="D21" s="136"/>
      <c r="E21" s="136"/>
      <c r="F21" s="50">
        <v>2</v>
      </c>
      <c r="G21" s="51" t="s">
        <v>140</v>
      </c>
      <c r="H21" s="119" t="s">
        <v>63</v>
      </c>
      <c r="I21" s="119"/>
      <c r="J21" s="50">
        <v>2</v>
      </c>
      <c r="K21" s="51" t="s">
        <v>140</v>
      </c>
      <c r="L21" s="52">
        <v>60400</v>
      </c>
      <c r="M21" s="113">
        <f>J21*L21</f>
        <v>120800</v>
      </c>
      <c r="N21" s="113"/>
      <c r="P21" s="43"/>
    </row>
    <row r="22" spans="1:16" s="41" customFormat="1" ht="17.25" customHeight="1" x14ac:dyDescent="0.25">
      <c r="A22" s="44"/>
      <c r="B22" s="120" t="s">
        <v>161</v>
      </c>
      <c r="C22" s="120"/>
      <c r="D22" s="120"/>
      <c r="E22" s="120"/>
      <c r="F22" s="50">
        <v>3</v>
      </c>
      <c r="G22" s="51" t="s">
        <v>166</v>
      </c>
      <c r="H22" s="119" t="s">
        <v>63</v>
      </c>
      <c r="I22" s="119"/>
      <c r="J22" s="50">
        <v>3</v>
      </c>
      <c r="K22" s="51" t="s">
        <v>166</v>
      </c>
      <c r="L22" s="52">
        <v>54000</v>
      </c>
      <c r="M22" s="113">
        <f>J22*L22</f>
        <v>162000</v>
      </c>
      <c r="N22" s="113"/>
      <c r="P22" s="43"/>
    </row>
    <row r="23" spans="1:16" s="41" customFormat="1" ht="17.25" customHeight="1" x14ac:dyDescent="0.25">
      <c r="A23" s="44"/>
      <c r="B23" s="120" t="s">
        <v>162</v>
      </c>
      <c r="C23" s="120"/>
      <c r="D23" s="120"/>
      <c r="E23" s="120"/>
      <c r="F23" s="61">
        <v>6</v>
      </c>
      <c r="G23" s="53" t="s">
        <v>167</v>
      </c>
      <c r="H23" s="119" t="s">
        <v>63</v>
      </c>
      <c r="I23" s="119"/>
      <c r="J23" s="61">
        <v>6</v>
      </c>
      <c r="K23" s="53" t="s">
        <v>167</v>
      </c>
      <c r="L23" s="54">
        <v>36300</v>
      </c>
      <c r="M23" s="113">
        <f t="shared" ref="M23:M26" si="0">J23*L23</f>
        <v>217800</v>
      </c>
      <c r="N23" s="113"/>
      <c r="P23" s="43"/>
    </row>
    <row r="24" spans="1:16" s="41" customFormat="1" ht="17.25" customHeight="1" x14ac:dyDescent="0.25">
      <c r="A24" s="44"/>
      <c r="B24" s="120" t="s">
        <v>163</v>
      </c>
      <c r="C24" s="120"/>
      <c r="D24" s="120"/>
      <c r="E24" s="120"/>
      <c r="F24" s="61">
        <v>50</v>
      </c>
      <c r="G24" s="53" t="s">
        <v>167</v>
      </c>
      <c r="H24" s="119" t="s">
        <v>63</v>
      </c>
      <c r="I24" s="119"/>
      <c r="J24" s="61">
        <v>50</v>
      </c>
      <c r="K24" s="53" t="s">
        <v>167</v>
      </c>
      <c r="L24" s="54">
        <v>3200</v>
      </c>
      <c r="M24" s="113">
        <f t="shared" si="0"/>
        <v>160000</v>
      </c>
      <c r="N24" s="113"/>
      <c r="P24" s="43"/>
    </row>
    <row r="25" spans="1:16" s="41" customFormat="1" ht="17.25" customHeight="1" x14ac:dyDescent="0.25">
      <c r="A25" s="44"/>
      <c r="B25" s="120" t="s">
        <v>164</v>
      </c>
      <c r="C25" s="120"/>
      <c r="D25" s="120"/>
      <c r="E25" s="120"/>
      <c r="F25" s="61">
        <v>4</v>
      </c>
      <c r="G25" s="53" t="s">
        <v>167</v>
      </c>
      <c r="H25" s="119" t="s">
        <v>63</v>
      </c>
      <c r="I25" s="119"/>
      <c r="J25" s="61">
        <v>4</v>
      </c>
      <c r="K25" s="53" t="s">
        <v>167</v>
      </c>
      <c r="L25" s="54">
        <v>19000</v>
      </c>
      <c r="M25" s="113">
        <f t="shared" si="0"/>
        <v>76000</v>
      </c>
      <c r="N25" s="113"/>
      <c r="P25" s="43"/>
    </row>
    <row r="26" spans="1:16" s="41" customFormat="1" x14ac:dyDescent="0.25">
      <c r="A26" s="31"/>
      <c r="B26" s="120" t="s">
        <v>165</v>
      </c>
      <c r="C26" s="120"/>
      <c r="D26" s="120"/>
      <c r="E26" s="120"/>
      <c r="F26" s="61">
        <v>50</v>
      </c>
      <c r="G26" s="53" t="s">
        <v>167</v>
      </c>
      <c r="H26" s="119" t="s">
        <v>63</v>
      </c>
      <c r="I26" s="119"/>
      <c r="J26" s="61">
        <v>50</v>
      </c>
      <c r="K26" s="53" t="s">
        <v>167</v>
      </c>
      <c r="L26" s="54">
        <v>2600</v>
      </c>
      <c r="M26" s="113">
        <f t="shared" si="0"/>
        <v>130000</v>
      </c>
      <c r="N26" s="113"/>
    </row>
    <row r="27" spans="1:16" s="41" customFormat="1" x14ac:dyDescent="0.25">
      <c r="A27" s="31"/>
      <c r="B27" s="59"/>
      <c r="C27" s="59"/>
      <c r="D27" s="59"/>
      <c r="E27" s="60"/>
      <c r="F27" s="61"/>
      <c r="G27" s="53"/>
      <c r="H27" s="42"/>
      <c r="I27" s="58"/>
      <c r="J27" s="61"/>
      <c r="K27" s="53"/>
      <c r="L27" s="54"/>
      <c r="M27" s="114"/>
      <c r="N27" s="115"/>
    </row>
    <row r="28" spans="1:16" s="41" customFormat="1" ht="19.5" customHeight="1" x14ac:dyDescent="0.25">
      <c r="A28" s="116" t="str">
        <f>'FORMAT KAK'!A50&amp;'FORMAT KAK'!A51</f>
        <v>Tahap II- Belanja Alat/Bahan untuk Kegiatan Kantor-Kertas dan Cover</v>
      </c>
      <c r="B28" s="117"/>
      <c r="C28" s="117"/>
      <c r="D28" s="117"/>
      <c r="E28" s="118"/>
      <c r="F28" s="107"/>
      <c r="G28" s="108"/>
      <c r="H28" s="107"/>
      <c r="I28" s="108"/>
      <c r="J28" s="114"/>
      <c r="K28" s="115"/>
      <c r="L28" s="45"/>
      <c r="M28" s="109">
        <f>M29</f>
        <v>550000</v>
      </c>
      <c r="N28" s="109"/>
    </row>
    <row r="29" spans="1:16" s="41" customFormat="1" ht="15" customHeight="1" x14ac:dyDescent="0.25">
      <c r="A29" s="38"/>
      <c r="B29" s="116" t="s">
        <v>141</v>
      </c>
      <c r="C29" s="117"/>
      <c r="D29" s="117"/>
      <c r="E29" s="118"/>
      <c r="F29" s="107"/>
      <c r="G29" s="108"/>
      <c r="H29" s="107"/>
      <c r="I29" s="108"/>
      <c r="J29" s="107"/>
      <c r="K29" s="108"/>
      <c r="L29" s="42"/>
      <c r="M29" s="109">
        <f>SUM(M30:N30)</f>
        <v>550000</v>
      </c>
      <c r="N29" s="109"/>
    </row>
    <row r="30" spans="1:16" s="41" customFormat="1" x14ac:dyDescent="0.25">
      <c r="A30" s="38"/>
      <c r="B30" s="110" t="s">
        <v>168</v>
      </c>
      <c r="C30" s="111"/>
      <c r="D30" s="111"/>
      <c r="E30" s="112"/>
      <c r="F30" s="50">
        <v>10</v>
      </c>
      <c r="G30" s="51" t="s">
        <v>169</v>
      </c>
      <c r="H30" s="107" t="s">
        <v>63</v>
      </c>
      <c r="I30" s="108"/>
      <c r="J30" s="50">
        <v>10</v>
      </c>
      <c r="K30" s="51" t="s">
        <v>169</v>
      </c>
      <c r="L30" s="52">
        <v>55000</v>
      </c>
      <c r="M30" s="113">
        <f>J30*L30</f>
        <v>550000</v>
      </c>
      <c r="N30" s="113"/>
    </row>
    <row r="31" spans="1:16" s="41" customFormat="1" ht="19.5" customHeight="1" x14ac:dyDescent="0.25">
      <c r="A31" s="38"/>
      <c r="B31" s="59"/>
      <c r="C31" s="59"/>
      <c r="D31" s="59"/>
      <c r="E31" s="60"/>
      <c r="F31" s="61"/>
      <c r="G31" s="53"/>
      <c r="H31" s="42"/>
      <c r="I31" s="58"/>
      <c r="J31" s="61"/>
      <c r="K31" s="53"/>
      <c r="L31" s="54"/>
      <c r="M31" s="114"/>
      <c r="N31" s="115"/>
    </row>
    <row r="32" spans="1:16" s="41" customFormat="1" ht="19.5" customHeight="1" x14ac:dyDescent="0.25">
      <c r="A32" s="116" t="str">
        <f>'FORMAT KAK'!A54&amp;'FORMAT KAK'!A55</f>
        <v>Tahap III- Belanja Alat/Bahan untuk Kegiatan Kantor-Bahan Cetak</v>
      </c>
      <c r="B32" s="117"/>
      <c r="C32" s="117"/>
      <c r="D32" s="117"/>
      <c r="E32" s="118"/>
      <c r="F32" s="107"/>
      <c r="G32" s="108"/>
      <c r="H32" s="107"/>
      <c r="I32" s="108"/>
      <c r="J32" s="114"/>
      <c r="K32" s="115"/>
      <c r="L32" s="45"/>
      <c r="M32" s="109">
        <f>M33</f>
        <v>270000</v>
      </c>
      <c r="N32" s="109"/>
    </row>
    <row r="33" spans="1:14" s="41" customFormat="1" ht="15" customHeight="1" x14ac:dyDescent="0.25">
      <c r="A33" s="38"/>
      <c r="B33" s="116" t="s">
        <v>141</v>
      </c>
      <c r="C33" s="117"/>
      <c r="D33" s="117"/>
      <c r="E33" s="118"/>
      <c r="F33" s="107"/>
      <c r="G33" s="108"/>
      <c r="H33" s="107"/>
      <c r="I33" s="108"/>
      <c r="J33" s="107"/>
      <c r="K33" s="108"/>
      <c r="L33" s="42"/>
      <c r="M33" s="109">
        <f>SUM(M34:N34)</f>
        <v>270000</v>
      </c>
      <c r="N33" s="109"/>
    </row>
    <row r="34" spans="1:14" s="41" customFormat="1" x14ac:dyDescent="0.25">
      <c r="A34" s="38"/>
      <c r="B34" s="110" t="s">
        <v>170</v>
      </c>
      <c r="C34" s="111"/>
      <c r="D34" s="111"/>
      <c r="E34" s="112"/>
      <c r="F34" s="50">
        <v>900</v>
      </c>
      <c r="G34" s="51" t="s">
        <v>171</v>
      </c>
      <c r="H34" s="107" t="s">
        <v>63</v>
      </c>
      <c r="I34" s="108"/>
      <c r="J34" s="50">
        <v>900</v>
      </c>
      <c r="K34" s="51" t="s">
        <v>172</v>
      </c>
      <c r="L34" s="52">
        <v>300</v>
      </c>
      <c r="M34" s="113">
        <f>J34*L34</f>
        <v>270000</v>
      </c>
      <c r="N34" s="113"/>
    </row>
    <row r="35" spans="1:14" s="41" customFormat="1" x14ac:dyDescent="0.25">
      <c r="A35" s="47"/>
      <c r="B35" s="122"/>
      <c r="C35" s="122"/>
      <c r="D35" s="122"/>
      <c r="E35" s="122"/>
      <c r="F35" s="119"/>
      <c r="G35" s="119"/>
      <c r="H35" s="119"/>
      <c r="I35" s="119"/>
      <c r="J35" s="113"/>
      <c r="K35" s="113"/>
      <c r="L35" s="45"/>
      <c r="M35" s="113"/>
      <c r="N35" s="113"/>
    </row>
    <row r="36" spans="1:14" s="41" customFormat="1" ht="15" hidden="1" customHeight="1" x14ac:dyDescent="0.25">
      <c r="A36" s="46"/>
      <c r="B36" s="121"/>
      <c r="C36" s="121"/>
      <c r="D36" s="121"/>
      <c r="E36" s="121"/>
      <c r="F36" s="119"/>
      <c r="G36" s="119"/>
      <c r="H36" s="119"/>
      <c r="I36" s="119"/>
      <c r="J36" s="113"/>
      <c r="K36" s="113"/>
      <c r="L36" s="45"/>
      <c r="M36" s="113"/>
      <c r="N36" s="113"/>
    </row>
    <row r="37" spans="1:14" s="41" customFormat="1" ht="15" hidden="1" customHeight="1" x14ac:dyDescent="0.25">
      <c r="A37" s="46"/>
      <c r="B37" s="122"/>
      <c r="C37" s="122"/>
      <c r="D37" s="122"/>
      <c r="E37" s="122"/>
      <c r="F37" s="119"/>
      <c r="G37" s="119"/>
      <c r="H37" s="119"/>
      <c r="I37" s="119"/>
      <c r="J37" s="113"/>
      <c r="K37" s="113"/>
      <c r="L37" s="45"/>
      <c r="M37" s="113"/>
      <c r="N37" s="113"/>
    </row>
    <row r="38" spans="1:14" s="41" customFormat="1" ht="15" hidden="1" customHeight="1" x14ac:dyDescent="0.25">
      <c r="A38" s="46"/>
      <c r="B38" s="122"/>
      <c r="C38" s="122"/>
      <c r="D38" s="122"/>
      <c r="E38" s="122"/>
      <c r="F38" s="119"/>
      <c r="G38" s="119"/>
      <c r="H38" s="119"/>
      <c r="I38" s="119"/>
      <c r="J38" s="113"/>
      <c r="K38" s="113"/>
      <c r="L38" s="45"/>
      <c r="M38" s="113"/>
      <c r="N38" s="113"/>
    </row>
    <row r="39" spans="1:14" s="41" customFormat="1" ht="15" hidden="1" customHeight="1" x14ac:dyDescent="0.25">
      <c r="A39" s="30" t="s">
        <v>45</v>
      </c>
      <c r="B39" s="122"/>
      <c r="C39" s="122"/>
      <c r="D39" s="122"/>
      <c r="E39" s="122"/>
      <c r="F39" s="119"/>
      <c r="G39" s="119"/>
      <c r="H39" s="119"/>
      <c r="I39" s="119"/>
      <c r="J39" s="113"/>
      <c r="K39" s="113"/>
      <c r="L39" s="45"/>
      <c r="M39" s="113"/>
      <c r="N39" s="113"/>
    </row>
    <row r="40" spans="1:14" s="41" customFormat="1" ht="15" hidden="1" customHeight="1" x14ac:dyDescent="0.25">
      <c r="A40" s="46" t="s">
        <v>48</v>
      </c>
      <c r="B40" s="122"/>
      <c r="C40" s="122"/>
      <c r="D40" s="122"/>
      <c r="E40" s="122"/>
      <c r="F40" s="119"/>
      <c r="G40" s="119"/>
      <c r="H40" s="119"/>
      <c r="I40" s="119"/>
      <c r="J40" s="113"/>
      <c r="K40" s="113"/>
      <c r="L40" s="45"/>
      <c r="M40" s="113"/>
      <c r="N40" s="113"/>
    </row>
    <row r="41" spans="1:14" s="41" customFormat="1" ht="15" hidden="1" customHeight="1" x14ac:dyDescent="0.25">
      <c r="A41" s="46" t="s">
        <v>46</v>
      </c>
      <c r="B41" s="122"/>
      <c r="C41" s="122"/>
      <c r="D41" s="122"/>
      <c r="E41" s="122"/>
      <c r="F41" s="119"/>
      <c r="G41" s="119"/>
      <c r="H41" s="119"/>
      <c r="I41" s="119"/>
      <c r="J41" s="113"/>
      <c r="K41" s="113"/>
      <c r="L41" s="45"/>
      <c r="M41" s="113"/>
      <c r="N41" s="113"/>
    </row>
    <row r="42" spans="1:14" s="41" customFormat="1" ht="15" hidden="1" customHeight="1" x14ac:dyDescent="0.25">
      <c r="A42" s="46"/>
      <c r="B42" s="129" t="s">
        <v>131</v>
      </c>
      <c r="C42" s="130"/>
      <c r="D42" s="130"/>
      <c r="E42" s="131"/>
      <c r="F42" s="107" t="s">
        <v>132</v>
      </c>
      <c r="G42" s="108"/>
      <c r="H42" s="107" t="s">
        <v>63</v>
      </c>
      <c r="I42" s="108"/>
      <c r="J42" s="114">
        <v>2</v>
      </c>
      <c r="K42" s="115"/>
      <c r="L42" s="45">
        <v>350000</v>
      </c>
      <c r="M42" s="113">
        <f>J42*L42</f>
        <v>700000</v>
      </c>
      <c r="N42" s="113"/>
    </row>
    <row r="43" spans="1:14" s="41" customFormat="1" ht="15" hidden="1" customHeight="1" x14ac:dyDescent="0.25">
      <c r="A43" s="46"/>
      <c r="B43" s="122"/>
      <c r="C43" s="122"/>
      <c r="D43" s="122"/>
      <c r="E43" s="122"/>
      <c r="F43" s="119"/>
      <c r="G43" s="119"/>
      <c r="H43" s="119"/>
      <c r="I43" s="119"/>
      <c r="J43" s="113"/>
      <c r="K43" s="113"/>
      <c r="L43" s="45"/>
      <c r="M43" s="113"/>
      <c r="N43" s="113"/>
    </row>
    <row r="44" spans="1:14" s="41" customFormat="1" ht="13.5" hidden="1" customHeight="1" x14ac:dyDescent="0.25">
      <c r="A44" s="46"/>
      <c r="B44" s="122"/>
      <c r="C44" s="122"/>
      <c r="D44" s="122"/>
      <c r="E44" s="122"/>
      <c r="F44" s="119"/>
      <c r="G44" s="119"/>
      <c r="H44" s="119"/>
      <c r="I44" s="119"/>
      <c r="J44" s="113"/>
      <c r="K44" s="113"/>
      <c r="L44" s="45"/>
      <c r="M44" s="113"/>
      <c r="N44" s="113"/>
    </row>
    <row r="45" spans="1:14" s="41" customFormat="1" ht="15" hidden="1" customHeight="1" x14ac:dyDescent="0.25">
      <c r="A45" s="30" t="s">
        <v>44</v>
      </c>
      <c r="B45" s="121" t="str">
        <f>'FORMAT KAK'!A60&amp;'FORMAT KAK'!A61</f>
        <v>Tahap IX- Nama Tahap</v>
      </c>
      <c r="C45" s="121"/>
      <c r="D45" s="121"/>
      <c r="E45" s="121"/>
      <c r="F45" s="119"/>
      <c r="G45" s="119"/>
      <c r="H45" s="119"/>
      <c r="I45" s="119"/>
      <c r="J45" s="113"/>
      <c r="K45" s="113"/>
      <c r="L45" s="45"/>
      <c r="M45" s="109">
        <f>SUM(M46,M52)</f>
        <v>0</v>
      </c>
      <c r="N45" s="109"/>
    </row>
    <row r="46" spans="1:14" s="41" customFormat="1" ht="15" hidden="1" customHeight="1" x14ac:dyDescent="0.25">
      <c r="A46" s="30" t="s">
        <v>45</v>
      </c>
      <c r="B46" s="121" t="s">
        <v>43</v>
      </c>
      <c r="C46" s="121"/>
      <c r="D46" s="121"/>
      <c r="E46" s="121"/>
      <c r="F46" s="119"/>
      <c r="G46" s="119"/>
      <c r="H46" s="119"/>
      <c r="I46" s="119"/>
      <c r="J46" s="113"/>
      <c r="K46" s="113"/>
      <c r="L46" s="45"/>
      <c r="M46" s="113">
        <f>SUM(M47,M48,M49,M50,M51)</f>
        <v>0</v>
      </c>
      <c r="N46" s="113"/>
    </row>
    <row r="47" spans="1:14" s="41" customFormat="1" ht="15" hidden="1" customHeight="1" x14ac:dyDescent="0.25">
      <c r="A47" s="46" t="s">
        <v>48</v>
      </c>
      <c r="B47" s="122"/>
      <c r="C47" s="122"/>
      <c r="D47" s="122"/>
      <c r="E47" s="122"/>
      <c r="F47" s="119"/>
      <c r="G47" s="119"/>
      <c r="H47" s="119"/>
      <c r="I47" s="119"/>
      <c r="J47" s="113"/>
      <c r="K47" s="113"/>
      <c r="L47" s="45"/>
      <c r="M47" s="113">
        <f>J47*L47</f>
        <v>0</v>
      </c>
      <c r="N47" s="113"/>
    </row>
    <row r="48" spans="1:14" s="41" customFormat="1" ht="15" hidden="1" customHeight="1" x14ac:dyDescent="0.25">
      <c r="A48" s="46" t="s">
        <v>46</v>
      </c>
      <c r="B48" s="122"/>
      <c r="C48" s="122"/>
      <c r="D48" s="122"/>
      <c r="E48" s="122"/>
      <c r="F48" s="119"/>
      <c r="G48" s="119"/>
      <c r="H48" s="119"/>
      <c r="I48" s="119"/>
      <c r="J48" s="113"/>
      <c r="K48" s="113"/>
      <c r="L48" s="45"/>
      <c r="M48" s="113"/>
      <c r="N48" s="113"/>
    </row>
    <row r="49" spans="1:14" s="41" customFormat="1" ht="13.5" hidden="1" customHeight="1" x14ac:dyDescent="0.25">
      <c r="A49" s="46"/>
      <c r="B49" s="122"/>
      <c r="C49" s="122"/>
      <c r="D49" s="122"/>
      <c r="E49" s="122"/>
      <c r="F49" s="119"/>
      <c r="G49" s="119"/>
      <c r="H49" s="119"/>
      <c r="I49" s="119"/>
      <c r="J49" s="113"/>
      <c r="K49" s="113"/>
      <c r="L49" s="45"/>
      <c r="M49" s="113"/>
      <c r="N49" s="113"/>
    </row>
    <row r="50" spans="1:14" s="41" customFormat="1" ht="13.5" hidden="1" customHeight="1" x14ac:dyDescent="0.25">
      <c r="A50" s="46"/>
      <c r="B50" s="122"/>
      <c r="C50" s="122"/>
      <c r="D50" s="122"/>
      <c r="E50" s="122"/>
      <c r="F50" s="119"/>
      <c r="G50" s="119"/>
      <c r="H50" s="119"/>
      <c r="I50" s="119"/>
      <c r="J50" s="113"/>
      <c r="K50" s="113"/>
      <c r="L50" s="45"/>
      <c r="M50" s="113"/>
      <c r="N50" s="113"/>
    </row>
    <row r="51" spans="1:14" s="41" customFormat="1" ht="15" hidden="1" customHeight="1" x14ac:dyDescent="0.25">
      <c r="A51" s="46"/>
      <c r="B51" s="122"/>
      <c r="C51" s="122"/>
      <c r="D51" s="122"/>
      <c r="E51" s="122"/>
      <c r="F51" s="119"/>
      <c r="G51" s="119"/>
      <c r="H51" s="119"/>
      <c r="I51" s="119"/>
      <c r="J51" s="113"/>
      <c r="K51" s="113"/>
      <c r="L51" s="45"/>
      <c r="M51" s="113"/>
      <c r="N51" s="113"/>
    </row>
    <row r="52" spans="1:14" s="41" customFormat="1" ht="15" hidden="1" customHeight="1" x14ac:dyDescent="0.25">
      <c r="A52" s="30" t="s">
        <v>45</v>
      </c>
      <c r="B52" s="121" t="s">
        <v>42</v>
      </c>
      <c r="C52" s="121"/>
      <c r="D52" s="121"/>
      <c r="E52" s="121"/>
      <c r="F52" s="119"/>
      <c r="G52" s="119"/>
      <c r="H52" s="119"/>
      <c r="I52" s="119"/>
      <c r="J52" s="113"/>
      <c r="K52" s="113"/>
      <c r="L52" s="45"/>
      <c r="M52" s="113">
        <f>SUM(M53,M54,M55,M56,M57)</f>
        <v>0</v>
      </c>
      <c r="N52" s="113"/>
    </row>
    <row r="53" spans="1:14" s="41" customFormat="1" ht="15" hidden="1" customHeight="1" x14ac:dyDescent="0.25">
      <c r="A53" s="46" t="s">
        <v>48</v>
      </c>
      <c r="B53" s="122"/>
      <c r="C53" s="122"/>
      <c r="D53" s="122"/>
      <c r="E53" s="122"/>
      <c r="F53" s="119"/>
      <c r="G53" s="119"/>
      <c r="H53" s="119"/>
      <c r="I53" s="119"/>
      <c r="J53" s="113"/>
      <c r="K53" s="113"/>
      <c r="L53" s="45"/>
      <c r="M53" s="113">
        <f>J53*L53</f>
        <v>0</v>
      </c>
      <c r="N53" s="113"/>
    </row>
    <row r="54" spans="1:14" s="41" customFormat="1" ht="15" hidden="1" customHeight="1" x14ac:dyDescent="0.25">
      <c r="A54" s="46" t="s">
        <v>46</v>
      </c>
      <c r="B54" s="122"/>
      <c r="C54" s="122"/>
      <c r="D54" s="122"/>
      <c r="E54" s="122"/>
      <c r="F54" s="119"/>
      <c r="G54" s="119"/>
      <c r="H54" s="119"/>
      <c r="I54" s="119"/>
      <c r="J54" s="113"/>
      <c r="K54" s="113"/>
      <c r="L54" s="45"/>
      <c r="M54" s="113"/>
      <c r="N54" s="113"/>
    </row>
    <row r="55" spans="1:14" s="41" customFormat="1" ht="15" hidden="1" customHeight="1" x14ac:dyDescent="0.25">
      <c r="A55" s="46"/>
      <c r="B55" s="122"/>
      <c r="C55" s="122"/>
      <c r="D55" s="122"/>
      <c r="E55" s="122"/>
      <c r="F55" s="119"/>
      <c r="G55" s="119"/>
      <c r="H55" s="119"/>
      <c r="I55" s="119"/>
      <c r="J55" s="113"/>
      <c r="K55" s="113"/>
      <c r="L55" s="45"/>
      <c r="M55" s="113"/>
      <c r="N55" s="113"/>
    </row>
    <row r="56" spans="1:14" s="41" customFormat="1" ht="15" hidden="1" customHeight="1" x14ac:dyDescent="0.25">
      <c r="A56" s="46"/>
      <c r="B56" s="122"/>
      <c r="C56" s="122"/>
      <c r="D56" s="122"/>
      <c r="E56" s="122"/>
      <c r="F56" s="119"/>
      <c r="G56" s="119"/>
      <c r="H56" s="119"/>
      <c r="I56" s="119"/>
      <c r="J56" s="113"/>
      <c r="K56" s="113"/>
      <c r="L56" s="45"/>
      <c r="M56" s="113"/>
      <c r="N56" s="113"/>
    </row>
    <row r="57" spans="1:14" s="41" customFormat="1" ht="15" hidden="1" customHeight="1" x14ac:dyDescent="0.25">
      <c r="A57" s="46"/>
      <c r="B57" s="122"/>
      <c r="C57" s="122"/>
      <c r="D57" s="122"/>
      <c r="E57" s="122"/>
      <c r="F57" s="119"/>
      <c r="G57" s="119"/>
      <c r="H57" s="119"/>
      <c r="I57" s="119"/>
      <c r="J57" s="113"/>
      <c r="K57" s="113"/>
      <c r="L57" s="45"/>
      <c r="M57" s="113"/>
      <c r="N57" s="113"/>
    </row>
    <row r="58" spans="1:14" s="41" customFormat="1" ht="15" hidden="1" customHeight="1" x14ac:dyDescent="0.25">
      <c r="A58" s="30" t="s">
        <v>44</v>
      </c>
      <c r="B58" s="121" t="str">
        <f>'FORMAT KAK'!A64&amp;'FORMAT KAK'!A65</f>
        <v>Tahap X- Nama Tahap</v>
      </c>
      <c r="C58" s="121"/>
      <c r="D58" s="121"/>
      <c r="E58" s="121"/>
      <c r="F58" s="119"/>
      <c r="G58" s="119"/>
      <c r="H58" s="119"/>
      <c r="I58" s="119"/>
      <c r="J58" s="113"/>
      <c r="K58" s="113"/>
      <c r="L58" s="45"/>
      <c r="M58" s="109">
        <f>SUM(M59,M65)</f>
        <v>0</v>
      </c>
      <c r="N58" s="109"/>
    </row>
    <row r="59" spans="1:14" s="41" customFormat="1" ht="15" hidden="1" customHeight="1" x14ac:dyDescent="0.25">
      <c r="A59" s="30" t="s">
        <v>45</v>
      </c>
      <c r="B59" s="121" t="s">
        <v>43</v>
      </c>
      <c r="C59" s="121"/>
      <c r="D59" s="121"/>
      <c r="E59" s="121"/>
      <c r="F59" s="119"/>
      <c r="G59" s="119"/>
      <c r="H59" s="119"/>
      <c r="I59" s="119"/>
      <c r="J59" s="113"/>
      <c r="K59" s="113"/>
      <c r="L59" s="45"/>
      <c r="M59" s="113">
        <f>SUM(M60,M61,M62,M63,M64)</f>
        <v>0</v>
      </c>
      <c r="N59" s="113"/>
    </row>
    <row r="60" spans="1:14" s="41" customFormat="1" ht="15" hidden="1" customHeight="1" x14ac:dyDescent="0.25">
      <c r="A60" s="46" t="s">
        <v>48</v>
      </c>
      <c r="B60" s="122"/>
      <c r="C60" s="122"/>
      <c r="D60" s="122"/>
      <c r="E60" s="122"/>
      <c r="F60" s="119"/>
      <c r="G60" s="119"/>
      <c r="H60" s="119"/>
      <c r="I60" s="119"/>
      <c r="J60" s="113"/>
      <c r="K60" s="113"/>
      <c r="L60" s="45"/>
      <c r="M60" s="113">
        <f>J60*L60</f>
        <v>0</v>
      </c>
      <c r="N60" s="113"/>
    </row>
    <row r="61" spans="1:14" s="41" customFormat="1" ht="15" hidden="1" customHeight="1" x14ac:dyDescent="0.25">
      <c r="A61" s="46" t="s">
        <v>46</v>
      </c>
      <c r="B61" s="122"/>
      <c r="C61" s="122"/>
      <c r="D61" s="122"/>
      <c r="E61" s="122"/>
      <c r="F61" s="119"/>
      <c r="G61" s="119"/>
      <c r="H61" s="119"/>
      <c r="I61" s="119"/>
      <c r="J61" s="113"/>
      <c r="K61" s="113"/>
      <c r="L61" s="45"/>
      <c r="M61" s="113"/>
      <c r="N61" s="113"/>
    </row>
    <row r="62" spans="1:14" s="41" customFormat="1" ht="15" hidden="1" customHeight="1" x14ac:dyDescent="0.25">
      <c r="A62" s="46"/>
      <c r="B62" s="122"/>
      <c r="C62" s="122"/>
      <c r="D62" s="122"/>
      <c r="E62" s="122"/>
      <c r="F62" s="119"/>
      <c r="G62" s="119"/>
      <c r="H62" s="119"/>
      <c r="I62" s="119"/>
      <c r="J62" s="113"/>
      <c r="K62" s="113"/>
      <c r="L62" s="45"/>
      <c r="M62" s="113"/>
      <c r="N62" s="113"/>
    </row>
    <row r="63" spans="1:14" s="41" customFormat="1" ht="15" hidden="1" customHeight="1" x14ac:dyDescent="0.25">
      <c r="A63" s="46"/>
      <c r="B63" s="122"/>
      <c r="C63" s="122"/>
      <c r="D63" s="122"/>
      <c r="E63" s="122"/>
      <c r="F63" s="119"/>
      <c r="G63" s="119"/>
      <c r="H63" s="119"/>
      <c r="I63" s="119"/>
      <c r="J63" s="113"/>
      <c r="K63" s="113"/>
      <c r="L63" s="45"/>
      <c r="M63" s="113"/>
      <c r="N63" s="113"/>
    </row>
    <row r="64" spans="1:14" s="41" customFormat="1" ht="15" hidden="1" customHeight="1" x14ac:dyDescent="0.25">
      <c r="A64" s="46"/>
      <c r="B64" s="122"/>
      <c r="C64" s="122"/>
      <c r="D64" s="122"/>
      <c r="E64" s="122"/>
      <c r="F64" s="119"/>
      <c r="G64" s="119"/>
      <c r="H64" s="119"/>
      <c r="I64" s="119"/>
      <c r="J64" s="113"/>
      <c r="K64" s="113"/>
      <c r="L64" s="45"/>
      <c r="M64" s="113"/>
      <c r="N64" s="113"/>
    </row>
    <row r="65" spans="1:16" s="41" customFormat="1" ht="15" hidden="1" customHeight="1" x14ac:dyDescent="0.25">
      <c r="A65" s="30" t="s">
        <v>45</v>
      </c>
      <c r="B65" s="121" t="s">
        <v>42</v>
      </c>
      <c r="C65" s="121"/>
      <c r="D65" s="121"/>
      <c r="E65" s="121"/>
      <c r="F65" s="119"/>
      <c r="G65" s="119"/>
      <c r="H65" s="119"/>
      <c r="I65" s="119"/>
      <c r="J65" s="113"/>
      <c r="K65" s="113"/>
      <c r="L65" s="45"/>
      <c r="M65" s="113">
        <f>SUM(M66,M67,M68,M69,M70)</f>
        <v>0</v>
      </c>
      <c r="N65" s="113"/>
    </row>
    <row r="66" spans="1:16" s="41" customFormat="1" ht="15" hidden="1" customHeight="1" x14ac:dyDescent="0.25">
      <c r="A66" s="46" t="s">
        <v>48</v>
      </c>
      <c r="B66" s="122"/>
      <c r="C66" s="122"/>
      <c r="D66" s="122"/>
      <c r="E66" s="122"/>
      <c r="F66" s="119"/>
      <c r="G66" s="119"/>
      <c r="H66" s="119"/>
      <c r="I66" s="119"/>
      <c r="J66" s="113"/>
      <c r="K66" s="113"/>
      <c r="L66" s="45"/>
      <c r="M66" s="113">
        <f>J66*L66</f>
        <v>0</v>
      </c>
      <c r="N66" s="113"/>
    </row>
    <row r="67" spans="1:16" s="41" customFormat="1" ht="15" hidden="1" customHeight="1" x14ac:dyDescent="0.25">
      <c r="A67" s="46" t="s">
        <v>46</v>
      </c>
      <c r="B67" s="122"/>
      <c r="C67" s="122"/>
      <c r="D67" s="122"/>
      <c r="E67" s="122"/>
      <c r="F67" s="119"/>
      <c r="G67" s="119"/>
      <c r="H67" s="119"/>
      <c r="I67" s="119"/>
      <c r="J67" s="113"/>
      <c r="K67" s="113"/>
      <c r="L67" s="45"/>
      <c r="M67" s="113"/>
      <c r="N67" s="113"/>
    </row>
    <row r="68" spans="1:16" s="41" customFormat="1" ht="15" hidden="1" customHeight="1" x14ac:dyDescent="0.25">
      <c r="A68" s="46"/>
      <c r="B68" s="122"/>
      <c r="C68" s="122"/>
      <c r="D68" s="122"/>
      <c r="E68" s="122"/>
      <c r="F68" s="119"/>
      <c r="G68" s="119"/>
      <c r="H68" s="119"/>
      <c r="I68" s="119"/>
      <c r="J68" s="113"/>
      <c r="K68" s="113"/>
      <c r="L68" s="45"/>
      <c r="M68" s="113"/>
      <c r="N68" s="113"/>
    </row>
    <row r="69" spans="1:16" s="41" customFormat="1" ht="15" hidden="1" customHeight="1" x14ac:dyDescent="0.25">
      <c r="A69" s="46"/>
      <c r="B69" s="122"/>
      <c r="C69" s="122"/>
      <c r="D69" s="122"/>
      <c r="E69" s="122"/>
      <c r="F69" s="119"/>
      <c r="G69" s="119"/>
      <c r="H69" s="119"/>
      <c r="I69" s="119"/>
      <c r="J69" s="113"/>
      <c r="K69" s="113"/>
      <c r="L69" s="45"/>
      <c r="M69" s="113"/>
      <c r="N69" s="113"/>
    </row>
    <row r="70" spans="1:16" s="41" customFormat="1" ht="15" hidden="1" customHeight="1" x14ac:dyDescent="0.25">
      <c r="A70" s="46"/>
      <c r="B70" s="122"/>
      <c r="C70" s="122"/>
      <c r="D70" s="122"/>
      <c r="E70" s="122"/>
      <c r="F70" s="119"/>
      <c r="G70" s="119"/>
      <c r="H70" s="119"/>
      <c r="I70" s="119"/>
      <c r="J70" s="113"/>
      <c r="K70" s="113"/>
      <c r="L70" s="45"/>
      <c r="M70" s="113"/>
      <c r="N70" s="113"/>
    </row>
    <row r="71" spans="1:16" s="41" customFormat="1" x14ac:dyDescent="0.25">
      <c r="A71" s="137" t="s">
        <v>51</v>
      </c>
      <c r="B71" s="138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09">
        <f>SUM(M19+M28+M32)</f>
        <v>1686600</v>
      </c>
      <c r="N71" s="109"/>
      <c r="P71" s="48"/>
    </row>
    <row r="73" spans="1:16" x14ac:dyDescent="0.25">
      <c r="B73" s="19" t="str">
        <f>'FORMAT KAK'!B73:D73</f>
        <v>Penanggung Jawab Kegiatan</v>
      </c>
      <c r="L73" s="19" t="s">
        <v>32</v>
      </c>
    </row>
    <row r="74" spans="1:16" x14ac:dyDescent="0.25">
      <c r="B74" s="49"/>
    </row>
    <row r="75" spans="1:16" x14ac:dyDescent="0.25">
      <c r="B75" s="49"/>
      <c r="L75" s="14"/>
      <c r="M75" s="14"/>
    </row>
    <row r="76" spans="1:16" x14ac:dyDescent="0.25">
      <c r="B76" s="21" t="str">
        <f>'FORMAT KAK'!B78:D78</f>
        <v>NAJIB KUSBANDONO, S.Sos</v>
      </c>
      <c r="L76" s="57" t="str">
        <f>'FORMAT KAK'!J78</f>
        <v>SAGIYO S.IP</v>
      </c>
      <c r="M76" s="35"/>
    </row>
    <row r="77" spans="1:16" x14ac:dyDescent="0.25">
      <c r="B77" s="49" t="str">
        <f>'FORMAT KAK'!B79:D79</f>
        <v>NIP. 19660604 198901 1 003</v>
      </c>
      <c r="L77" s="35" t="str">
        <f>'FORMAT KAK'!J79</f>
        <v>NIP. 19721007 199903 1 007</v>
      </c>
      <c r="M77" s="35"/>
    </row>
  </sheetData>
  <mergeCells count="278">
    <mergeCell ref="B56:E56"/>
    <mergeCell ref="B58:E58"/>
    <mergeCell ref="F54:G54"/>
    <mergeCell ref="M64:N64"/>
    <mergeCell ref="M65:N65"/>
    <mergeCell ref="M57:N57"/>
    <mergeCell ref="M56:N56"/>
    <mergeCell ref="M55:N55"/>
    <mergeCell ref="H45:I45"/>
    <mergeCell ref="H54:I54"/>
    <mergeCell ref="H53:I53"/>
    <mergeCell ref="H52:I52"/>
    <mergeCell ref="J57:K57"/>
    <mergeCell ref="J56:K56"/>
    <mergeCell ref="J55:K55"/>
    <mergeCell ref="H56:I56"/>
    <mergeCell ref="H55:I55"/>
    <mergeCell ref="H69:I69"/>
    <mergeCell ref="B57:E57"/>
    <mergeCell ref="F57:G57"/>
    <mergeCell ref="F56:G56"/>
    <mergeCell ref="F55:G55"/>
    <mergeCell ref="B59:E59"/>
    <mergeCell ref="B60:E60"/>
    <mergeCell ref="B61:E61"/>
    <mergeCell ref="B62:E62"/>
    <mergeCell ref="B63:E63"/>
    <mergeCell ref="F59:G59"/>
    <mergeCell ref="F60:G60"/>
    <mergeCell ref="F61:G61"/>
    <mergeCell ref="F62:G62"/>
    <mergeCell ref="F63:G63"/>
    <mergeCell ref="H57:I57"/>
    <mergeCell ref="B64:E64"/>
    <mergeCell ref="B66:E66"/>
    <mergeCell ref="H65:I65"/>
    <mergeCell ref="H66:I66"/>
    <mergeCell ref="F58:G58"/>
    <mergeCell ref="B55:E55"/>
    <mergeCell ref="M68:N68"/>
    <mergeCell ref="J67:K67"/>
    <mergeCell ref="H64:I64"/>
    <mergeCell ref="J66:K66"/>
    <mergeCell ref="H58:I58"/>
    <mergeCell ref="M67:N67"/>
    <mergeCell ref="H61:I61"/>
    <mergeCell ref="H62:I62"/>
    <mergeCell ref="H63:I63"/>
    <mergeCell ref="J60:K60"/>
    <mergeCell ref="J61:K61"/>
    <mergeCell ref="J63:K63"/>
    <mergeCell ref="J62:K62"/>
    <mergeCell ref="J59:K59"/>
    <mergeCell ref="H59:I59"/>
    <mergeCell ref="H60:I60"/>
    <mergeCell ref="J58:K58"/>
    <mergeCell ref="M58:N58"/>
    <mergeCell ref="M59:N59"/>
    <mergeCell ref="M66:N66"/>
    <mergeCell ref="M60:N60"/>
    <mergeCell ref="M61:N61"/>
    <mergeCell ref="M62:N62"/>
    <mergeCell ref="M63:N63"/>
    <mergeCell ref="A71:L71"/>
    <mergeCell ref="M71:N71"/>
    <mergeCell ref="B70:E70"/>
    <mergeCell ref="B69:E69"/>
    <mergeCell ref="B68:E68"/>
    <mergeCell ref="B67:E67"/>
    <mergeCell ref="B65:E65"/>
    <mergeCell ref="F64:G64"/>
    <mergeCell ref="F65:G65"/>
    <mergeCell ref="F66:G66"/>
    <mergeCell ref="F67:G67"/>
    <mergeCell ref="F68:G68"/>
    <mergeCell ref="F69:G69"/>
    <mergeCell ref="F70:G70"/>
    <mergeCell ref="H70:I70"/>
    <mergeCell ref="H67:I67"/>
    <mergeCell ref="H68:I68"/>
    <mergeCell ref="J68:K68"/>
    <mergeCell ref="J69:K69"/>
    <mergeCell ref="J64:K64"/>
    <mergeCell ref="J65:K65"/>
    <mergeCell ref="J70:K70"/>
    <mergeCell ref="M70:N70"/>
    <mergeCell ref="M69:N69"/>
    <mergeCell ref="M54:N54"/>
    <mergeCell ref="M53:N53"/>
    <mergeCell ref="M52:N52"/>
    <mergeCell ref="F46:G46"/>
    <mergeCell ref="F45:G45"/>
    <mergeCell ref="H51:I51"/>
    <mergeCell ref="H50:I50"/>
    <mergeCell ref="H49:I49"/>
    <mergeCell ref="F52:G52"/>
    <mergeCell ref="F53:G53"/>
    <mergeCell ref="M51:N51"/>
    <mergeCell ref="M50:N50"/>
    <mergeCell ref="M48:N48"/>
    <mergeCell ref="M49:N49"/>
    <mergeCell ref="J51:K51"/>
    <mergeCell ref="J50:K50"/>
    <mergeCell ref="J49:K49"/>
    <mergeCell ref="B49:E49"/>
    <mergeCell ref="B50:E50"/>
    <mergeCell ref="B51:E51"/>
    <mergeCell ref="F51:G51"/>
    <mergeCell ref="F50:G50"/>
    <mergeCell ref="F49:G49"/>
    <mergeCell ref="F48:G48"/>
    <mergeCell ref="F47:G47"/>
    <mergeCell ref="J54:K54"/>
    <mergeCell ref="J53:K53"/>
    <mergeCell ref="J52:K52"/>
    <mergeCell ref="B52:E52"/>
    <mergeCell ref="B53:E53"/>
    <mergeCell ref="B54:E54"/>
    <mergeCell ref="B45:E45"/>
    <mergeCell ref="B46:E46"/>
    <mergeCell ref="H48:I48"/>
    <mergeCell ref="H47:I47"/>
    <mergeCell ref="H46:I46"/>
    <mergeCell ref="J48:K48"/>
    <mergeCell ref="J47:K47"/>
    <mergeCell ref="J46:K46"/>
    <mergeCell ref="M45:N45"/>
    <mergeCell ref="M47:N47"/>
    <mergeCell ref="M46:N46"/>
    <mergeCell ref="J45:K45"/>
    <mergeCell ref="B47:E47"/>
    <mergeCell ref="B48:E48"/>
    <mergeCell ref="B40:E40"/>
    <mergeCell ref="B41:E41"/>
    <mergeCell ref="B42:E42"/>
    <mergeCell ref="B44:E44"/>
    <mergeCell ref="B43:E43"/>
    <mergeCell ref="F44:G44"/>
    <mergeCell ref="F43:G43"/>
    <mergeCell ref="F42:G42"/>
    <mergeCell ref="F41:G41"/>
    <mergeCell ref="F40:G40"/>
    <mergeCell ref="M38:N38"/>
    <mergeCell ref="M37:N37"/>
    <mergeCell ref="M36:N36"/>
    <mergeCell ref="M35:N35"/>
    <mergeCell ref="H44:I44"/>
    <mergeCell ref="H43:I43"/>
    <mergeCell ref="H42:I42"/>
    <mergeCell ref="H41:I41"/>
    <mergeCell ref="H40:I40"/>
    <mergeCell ref="H39:I39"/>
    <mergeCell ref="M44:N44"/>
    <mergeCell ref="M43:N43"/>
    <mergeCell ref="M42:N42"/>
    <mergeCell ref="M41:N41"/>
    <mergeCell ref="M40:N40"/>
    <mergeCell ref="M39:N39"/>
    <mergeCell ref="J42:K42"/>
    <mergeCell ref="J41:K41"/>
    <mergeCell ref="J39:K39"/>
    <mergeCell ref="J40:K40"/>
    <mergeCell ref="J44:K44"/>
    <mergeCell ref="J43:K43"/>
    <mergeCell ref="H21:I21"/>
    <mergeCell ref="B20:E20"/>
    <mergeCell ref="M20:N20"/>
    <mergeCell ref="M21:N21"/>
    <mergeCell ref="M22:N22"/>
    <mergeCell ref="H22:I22"/>
    <mergeCell ref="M16:N18"/>
    <mergeCell ref="M19:N19"/>
    <mergeCell ref="F19:G19"/>
    <mergeCell ref="H19:I19"/>
    <mergeCell ref="J19:K19"/>
    <mergeCell ref="A19:E19"/>
    <mergeCell ref="J20:K20"/>
    <mergeCell ref="A16:E18"/>
    <mergeCell ref="H16:I18"/>
    <mergeCell ref="J16:K18"/>
    <mergeCell ref="L16:L18"/>
    <mergeCell ref="F16:G18"/>
    <mergeCell ref="F20:G20"/>
    <mergeCell ref="H20:I20"/>
    <mergeCell ref="B21:E21"/>
    <mergeCell ref="B22:E22"/>
    <mergeCell ref="A9:A10"/>
    <mergeCell ref="B10:F10"/>
    <mergeCell ref="K7:L7"/>
    <mergeCell ref="G10:J10"/>
    <mergeCell ref="K10:L10"/>
    <mergeCell ref="B8:L8"/>
    <mergeCell ref="B9:F9"/>
    <mergeCell ref="G9:J9"/>
    <mergeCell ref="B14:L14"/>
    <mergeCell ref="A6:A7"/>
    <mergeCell ref="A12:A13"/>
    <mergeCell ref="B5:L5"/>
    <mergeCell ref="K9:L9"/>
    <mergeCell ref="B11:L11"/>
    <mergeCell ref="B12:F12"/>
    <mergeCell ref="G12:J12"/>
    <mergeCell ref="K12:L12"/>
    <mergeCell ref="B13:F13"/>
    <mergeCell ref="G13:J13"/>
    <mergeCell ref="K13:L13"/>
    <mergeCell ref="B6:F6"/>
    <mergeCell ref="G6:J6"/>
    <mergeCell ref="K6:L6"/>
    <mergeCell ref="B7:F7"/>
    <mergeCell ref="G7:J7"/>
    <mergeCell ref="A3:A4"/>
    <mergeCell ref="B3:F3"/>
    <mergeCell ref="G3:J3"/>
    <mergeCell ref="K3:L3"/>
    <mergeCell ref="B4:F4"/>
    <mergeCell ref="G4:J4"/>
    <mergeCell ref="K4:L4"/>
    <mergeCell ref="B1:L1"/>
    <mergeCell ref="B2:L2"/>
    <mergeCell ref="F39:G39"/>
    <mergeCell ref="B36:E36"/>
    <mergeCell ref="B37:E37"/>
    <mergeCell ref="B35:E35"/>
    <mergeCell ref="F35:G35"/>
    <mergeCell ref="J38:K38"/>
    <mergeCell ref="J37:K37"/>
    <mergeCell ref="J36:K36"/>
    <mergeCell ref="H38:I38"/>
    <mergeCell ref="H37:I37"/>
    <mergeCell ref="H36:I36"/>
    <mergeCell ref="B38:E38"/>
    <mergeCell ref="B39:E39"/>
    <mergeCell ref="F38:G38"/>
    <mergeCell ref="F37:G37"/>
    <mergeCell ref="H35:I35"/>
    <mergeCell ref="J35:K35"/>
    <mergeCell ref="F36:G36"/>
    <mergeCell ref="M31:N31"/>
    <mergeCell ref="M28:N28"/>
    <mergeCell ref="B29:E29"/>
    <mergeCell ref="F29:G29"/>
    <mergeCell ref="F28:G28"/>
    <mergeCell ref="H28:I28"/>
    <mergeCell ref="J28:K28"/>
    <mergeCell ref="H26:I26"/>
    <mergeCell ref="B23:E23"/>
    <mergeCell ref="B24:E24"/>
    <mergeCell ref="B25:E25"/>
    <mergeCell ref="B26:E26"/>
    <mergeCell ref="H23:I23"/>
    <mergeCell ref="H24:I24"/>
    <mergeCell ref="H25:I25"/>
    <mergeCell ref="A28:E28"/>
    <mergeCell ref="H29:I29"/>
    <mergeCell ref="J29:K29"/>
    <mergeCell ref="M29:N29"/>
    <mergeCell ref="B30:E30"/>
    <mergeCell ref="M23:N23"/>
    <mergeCell ref="M24:N24"/>
    <mergeCell ref="M25:N25"/>
    <mergeCell ref="M26:N26"/>
    <mergeCell ref="B34:E34"/>
    <mergeCell ref="H34:I34"/>
    <mergeCell ref="M34:N34"/>
    <mergeCell ref="M27:N27"/>
    <mergeCell ref="A32:E32"/>
    <mergeCell ref="F32:G32"/>
    <mergeCell ref="H32:I32"/>
    <mergeCell ref="J32:K32"/>
    <mergeCell ref="M32:N32"/>
    <mergeCell ref="B33:E33"/>
    <mergeCell ref="F33:G33"/>
    <mergeCell ref="H33:I33"/>
    <mergeCell ref="J33:K33"/>
    <mergeCell ref="M33:N33"/>
    <mergeCell ref="H30:I30"/>
    <mergeCell ref="M30:N30"/>
  </mergeCells>
  <pageMargins left="1.1023622047244095" right="0.70866141732283472" top="0.35433070866141736" bottom="0.55118110236220474" header="0.31496062992125984" footer="0.31496062992125984"/>
  <pageSetup paperSize="5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topLeftCell="A15" workbookViewId="0">
      <selection activeCell="B35" sqref="B35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26" t="s">
        <v>113</v>
      </c>
    </row>
    <row r="3" spans="1:2" ht="15.75" x14ac:dyDescent="0.25">
      <c r="A3" s="23" t="s">
        <v>72</v>
      </c>
      <c r="B3" s="23" t="s">
        <v>73</v>
      </c>
    </row>
    <row r="4" spans="1:2" ht="15.75" x14ac:dyDescent="0.25">
      <c r="A4" s="24" t="s">
        <v>74</v>
      </c>
      <c r="B4" s="24" t="s">
        <v>75</v>
      </c>
    </row>
    <row r="5" spans="1:2" ht="15.75" x14ac:dyDescent="0.25">
      <c r="A5" s="24" t="s">
        <v>1</v>
      </c>
      <c r="B5" s="24" t="s">
        <v>76</v>
      </c>
    </row>
    <row r="6" spans="1:2" ht="31.5" x14ac:dyDescent="0.25">
      <c r="A6" s="24" t="s">
        <v>65</v>
      </c>
      <c r="B6" s="24" t="s">
        <v>93</v>
      </c>
    </row>
    <row r="7" spans="1:2" ht="15.75" x14ac:dyDescent="0.25">
      <c r="A7" s="24" t="s">
        <v>2</v>
      </c>
      <c r="B7" s="24" t="s">
        <v>77</v>
      </c>
    </row>
    <row r="8" spans="1:2" ht="15.75" x14ac:dyDescent="0.25">
      <c r="A8" s="24" t="s">
        <v>3</v>
      </c>
      <c r="B8" s="24" t="s">
        <v>78</v>
      </c>
    </row>
    <row r="9" spans="1:2" ht="15.75" x14ac:dyDescent="0.25">
      <c r="A9" s="24" t="s">
        <v>79</v>
      </c>
      <c r="B9" s="24" t="s">
        <v>94</v>
      </c>
    </row>
    <row r="10" spans="1:2" ht="15.75" x14ac:dyDescent="0.25">
      <c r="A10" s="24" t="s">
        <v>5</v>
      </c>
      <c r="B10" s="24" t="s">
        <v>80</v>
      </c>
    </row>
    <row r="11" spans="1:2" ht="15.75" x14ac:dyDescent="0.25">
      <c r="A11" s="24" t="s">
        <v>6</v>
      </c>
      <c r="B11" s="24" t="s">
        <v>95</v>
      </c>
    </row>
    <row r="12" spans="1:2" ht="15.75" x14ac:dyDescent="0.25">
      <c r="A12" s="24" t="s">
        <v>81</v>
      </c>
      <c r="B12" s="24" t="s">
        <v>82</v>
      </c>
    </row>
    <row r="13" spans="1:2" ht="47.25" x14ac:dyDescent="0.25">
      <c r="A13" s="24" t="s">
        <v>83</v>
      </c>
      <c r="B13" s="24" t="s">
        <v>84</v>
      </c>
    </row>
    <row r="14" spans="1:2" ht="31.5" x14ac:dyDescent="0.25">
      <c r="A14" s="24" t="s">
        <v>85</v>
      </c>
      <c r="B14" s="24" t="s">
        <v>96</v>
      </c>
    </row>
    <row r="15" spans="1:2" ht="15.75" x14ac:dyDescent="0.25">
      <c r="A15" s="24" t="s">
        <v>97</v>
      </c>
      <c r="B15" s="24"/>
    </row>
    <row r="16" spans="1:2" ht="31.5" x14ac:dyDescent="0.25">
      <c r="A16" s="25" t="s">
        <v>98</v>
      </c>
      <c r="B16" s="24" t="s">
        <v>100</v>
      </c>
    </row>
    <row r="17" spans="1:3" ht="31.5" x14ac:dyDescent="0.25">
      <c r="A17" s="25" t="s">
        <v>101</v>
      </c>
      <c r="B17" s="24" t="s">
        <v>102</v>
      </c>
    </row>
    <row r="18" spans="1:3" ht="31.5" x14ac:dyDescent="0.25">
      <c r="A18" s="24" t="s">
        <v>86</v>
      </c>
      <c r="B18" s="24" t="s">
        <v>87</v>
      </c>
    </row>
    <row r="19" spans="1:3" ht="31.5" x14ac:dyDescent="0.25">
      <c r="A19" s="24" t="s">
        <v>88</v>
      </c>
      <c r="B19" s="24" t="s">
        <v>89</v>
      </c>
    </row>
    <row r="20" spans="1:3" ht="63" x14ac:dyDescent="0.25">
      <c r="A20" s="24" t="s">
        <v>90</v>
      </c>
      <c r="B20" s="24" t="s">
        <v>103</v>
      </c>
    </row>
    <row r="21" spans="1:3" ht="31.5" x14ac:dyDescent="0.25">
      <c r="A21" s="24"/>
      <c r="B21" s="24" t="s">
        <v>104</v>
      </c>
    </row>
    <row r="22" spans="1:3" ht="31.5" x14ac:dyDescent="0.25">
      <c r="A22" s="24"/>
      <c r="B22" s="24" t="s">
        <v>105</v>
      </c>
    </row>
    <row r="23" spans="1:3" ht="31.5" x14ac:dyDescent="0.25">
      <c r="A23" s="24" t="s">
        <v>55</v>
      </c>
      <c r="B23" s="24" t="s">
        <v>106</v>
      </c>
    </row>
    <row r="24" spans="1:3" ht="31.5" x14ac:dyDescent="0.25">
      <c r="A24" s="24" t="s">
        <v>91</v>
      </c>
      <c r="B24" s="24" t="s">
        <v>111</v>
      </c>
    </row>
    <row r="25" spans="1:3" ht="31.5" x14ac:dyDescent="0.25">
      <c r="A25" s="24" t="s">
        <v>92</v>
      </c>
      <c r="B25" s="24" t="s">
        <v>112</v>
      </c>
    </row>
    <row r="26" spans="1:3" ht="15.75" x14ac:dyDescent="0.25">
      <c r="A26" s="24" t="s">
        <v>107</v>
      </c>
      <c r="B26" s="24" t="s">
        <v>110</v>
      </c>
    </row>
    <row r="27" spans="1:3" ht="31.5" x14ac:dyDescent="0.25">
      <c r="A27" s="24" t="s">
        <v>108</v>
      </c>
      <c r="B27" s="24" t="s">
        <v>109</v>
      </c>
    </row>
    <row r="29" spans="1:3" x14ac:dyDescent="0.25">
      <c r="A29" s="26" t="s">
        <v>129</v>
      </c>
    </row>
    <row r="30" spans="1:3" ht="15.75" x14ac:dyDescent="0.25">
      <c r="A30" s="27"/>
    </row>
    <row r="31" spans="1:3" ht="15.75" x14ac:dyDescent="0.25">
      <c r="A31" s="24" t="s">
        <v>114</v>
      </c>
      <c r="B31" s="24" t="s">
        <v>34</v>
      </c>
      <c r="C31" s="24" t="s">
        <v>116</v>
      </c>
    </row>
    <row r="32" spans="1:3" ht="15.75" x14ac:dyDescent="0.25">
      <c r="A32" s="24" t="s">
        <v>115</v>
      </c>
      <c r="B32" s="24" t="s">
        <v>118</v>
      </c>
      <c r="C32" s="24" t="s">
        <v>119</v>
      </c>
    </row>
    <row r="33" spans="1:3" ht="15.75" x14ac:dyDescent="0.25">
      <c r="A33" s="24" t="s">
        <v>117</v>
      </c>
      <c r="B33" s="24" t="s">
        <v>121</v>
      </c>
      <c r="C33" s="24" t="s">
        <v>122</v>
      </c>
    </row>
    <row r="34" spans="1:3" ht="31.5" x14ac:dyDescent="0.25">
      <c r="A34" s="24" t="s">
        <v>120</v>
      </c>
      <c r="B34" s="24" t="s">
        <v>124</v>
      </c>
      <c r="C34" s="24" t="s">
        <v>125</v>
      </c>
    </row>
    <row r="35" spans="1:3" ht="31.5" x14ac:dyDescent="0.25">
      <c r="A35" s="24" t="s">
        <v>123</v>
      </c>
      <c r="B35" s="24" t="s">
        <v>37</v>
      </c>
      <c r="C35" s="24" t="s">
        <v>127</v>
      </c>
    </row>
    <row r="36" spans="1:3" ht="31.5" x14ac:dyDescent="0.25">
      <c r="A36" s="24" t="s">
        <v>126</v>
      </c>
      <c r="B36" s="24" t="s">
        <v>36</v>
      </c>
      <c r="C36" s="24" t="s">
        <v>128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FORMAT KAK</vt:lpstr>
      <vt:lpstr>RAB</vt:lpstr>
      <vt:lpstr>Petunjuk Pengisian</vt:lpstr>
      <vt:lpstr>'FORMAT KAK'!Print_Area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2023-01-09T04:00:02Z</cp:lastPrinted>
  <dcterms:created xsi:type="dcterms:W3CDTF">2022-07-26T06:46:12Z</dcterms:created>
  <dcterms:modified xsi:type="dcterms:W3CDTF">2023-01-09T04:22:48Z</dcterms:modified>
</cp:coreProperties>
</file>